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<sst xmlns="http://schemas.openxmlformats.org/spreadsheetml/2006/main" count="59" uniqueCount="44">
  <si>
    <t>Beispiel Jesus als Banker</t>
  </si>
  <si>
    <t>Anfangskapital (€) =</t>
  </si>
  <si>
    <t>Zins (% über Inflationsrate) =</t>
  </si>
  <si>
    <t>Laufzeit (Jahre) =</t>
  </si>
  <si>
    <t>Goldpreis (€/Feinunze) =</t>
  </si>
  <si>
    <t>Welt-Bruttosozialprodukt (€)</t>
  </si>
  <si>
    <t xml:space="preserve">Laufzeit bis </t>
  </si>
  <si>
    <t>Welt-Bruttosozialprodukt</t>
  </si>
  <si>
    <t>Faktor</t>
  </si>
  <si>
    <t>erreicht ist (Jahre)</t>
  </si>
  <si>
    <t>Laufzeit*LN(Faktor)</t>
  </si>
  <si>
    <t>Zins- und Zinseszins-Faktor</t>
  </si>
  <si>
    <t>Wert heute (€)</t>
  </si>
  <si>
    <t>„===========================“</t>
  </si>
  <si>
    <t>„==========“</t>
  </si>
  <si>
    <t>Kg/Feinunze</t>
  </si>
  <si>
    <t>Goldpreis (€/kg)</t>
  </si>
  <si>
    <t>Wert heute in Gold (kg)</t>
  </si>
  <si>
    <r>
      <t>Spezifisches Gewicht von Gold kg*m</t>
    </r>
    <r>
      <rPr>
        <vertAlign val="superscript"/>
        <sz val="10"/>
        <rFont val="Arial"/>
        <family val="2"/>
      </rPr>
      <t>-3</t>
    </r>
  </si>
  <si>
    <t>Wert heute in Gold  (Kubikmeter)</t>
  </si>
  <si>
    <t>Mittlerer Erdradius (m)</t>
  </si>
  <si>
    <t>Erdvolumen (Kubikmeter)</t>
  </si>
  <si>
    <t xml:space="preserve">Wert heute in Erdbällen aus Gold </t>
  </si>
  <si>
    <t>dto. Im Fließkomma-Format</t>
  </si>
  <si>
    <t>Beispiel Deutsche Bank 2008</t>
  </si>
  <si>
    <t>Anfangs-Eingenkapital 2008 (€) =</t>
  </si>
  <si>
    <t xml:space="preserve">Kernkapitalquote in % = </t>
  </si>
  <si>
    <t>Faktor / Jahr</t>
  </si>
  <si>
    <t>Welt-Bruttosozialprodukt 2008 (€)</t>
  </si>
  <si>
    <t>Wachstum des Welt-BSP in %/Jahr</t>
  </si>
  <si>
    <t>Eigenkapital</t>
  </si>
  <si>
    <t>Zuwachs</t>
  </si>
  <si>
    <t>In % des</t>
  </si>
  <si>
    <t>Jahr</t>
  </si>
  <si>
    <t>Welt-BSP</t>
  </si>
  <si>
    <t>Eigenkapital, Start: 37.000.000.000 €</t>
  </si>
  <si>
    <t>„Zinsen“/Jahr</t>
  </si>
  <si>
    <t>Welt-BSP 2008</t>
  </si>
  <si>
    <t>„Zinsen“/Jahr: 8,6%</t>
  </si>
  <si>
    <t>Welt-BSP mit 2% Wachstum</t>
  </si>
  <si>
    <t>Laufzeit</t>
  </si>
  <si>
    <t xml:space="preserve">Entwicklung von Eigenkapital und Zinsen einer Bank mit </t>
  </si>
  <si>
    <t>Startkapital bei</t>
  </si>
  <si>
    <t>% Zinsen im Vergleich zum WELT-Bruttososozialprodukt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</si>
</sst>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00"/>
    <numFmt numFmtId="166" formatCode="0.00000"/>
    <numFmt numFmtId="167" formatCode="0.00E+000"/>
    <numFmt numFmtId="168" formatCode="#,##0\ [$€-407];[RED]\-#,##0\ [$€-407]"/>
    <numFmt numFmtId="169" formatCode="0"/>
    <numFmt numFmtId="170" formatCode="#,##0\ [$€-407];\-#,##0\ [$€-407]"/>
    <numFmt numFmtId="171" formatCode="0.00"/>
    <numFmt numFmtId="172" formatCode="GENERAL"/>
  </numFmts>
  <fonts count="5">
    <font>
      <sz val="10"/>
      <name val="Arial"/>
      <family val="2"/>
    </font>
    <font>
      <sz val="10"/>
      <name val="TTE1209678t00"/>
      <family val="0"/>
    </font>
    <font>
      <sz val="10"/>
      <name val="Times New Roman"/>
      <family val="1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5" fontId="0" fillId="0" borderId="0" xfId="0" applyNumberFormat="1" applyAlignment="1">
      <alignment horizontal="center"/>
    </xf>
    <xf numFmtId="166" fontId="2" fillId="0" borderId="0" xfId="0" applyNumberFormat="1" applyFont="1" applyAlignment="1">
      <alignment horizontal="center" wrapText="1"/>
    </xf>
    <xf numFmtId="164" fontId="2" fillId="0" borderId="0" xfId="0" applyFont="1" applyAlignment="1">
      <alignment horizontal="center" wrapText="1"/>
    </xf>
    <xf numFmtId="167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8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64" fontId="0" fillId="0" borderId="0" xfId="0" applyFont="1" applyAlignment="1">
      <alignment horizontal="left"/>
    </xf>
    <xf numFmtId="168" fontId="0" fillId="0" borderId="0" xfId="0" applyNumberFormat="1" applyFont="1" applyAlignment="1">
      <alignment horizontal="left"/>
    </xf>
    <xf numFmtId="168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CC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Tabelle2!$K$9</c:f>
            </c:strRef>
          </c:tx>
          <c:spPr>
            <a:ln w="381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Tabelle2!$C$10:$C$130</c:f>
              <c:numCache/>
            </c:numRef>
          </c:xVal>
          <c:yVal>
            <c:numRef>
              <c:f>Tabelle2!$K$10:$K$130</c:f>
              <c:numCache/>
            </c:numRef>
          </c:yVal>
          <c:smooth val="0"/>
        </c:ser>
        <c:ser>
          <c:idx val="1"/>
          <c:order val="1"/>
          <c:tx>
            <c:strRef>
              <c:f>Tabelle2!$I$9</c:f>
            </c:strRef>
          </c:tx>
          <c:spPr>
            <a:ln w="38100">
              <a:solidFill>
                <a:srgbClr val="CC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Tabelle2!$C$10:$C$130</c:f>
              <c:numCache/>
            </c:numRef>
          </c:xVal>
          <c:yVal>
            <c:numRef>
              <c:f>Tabelle2!$I$10:$I$130</c:f>
              <c:numCache/>
            </c:numRef>
          </c:yVal>
          <c:smooth val="0"/>
        </c:ser>
        <c:ser>
          <c:idx val="2"/>
          <c:order val="2"/>
          <c:tx>
            <c:strRef>
              <c:f>Tabelle2!$J$9</c:f>
            </c:strRef>
          </c:tx>
          <c:spPr>
            <a:ln w="38100">
              <a:solidFill>
                <a:srgbClr val="C5000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Tabelle2!$C$10:$C$130</c:f>
              <c:numCache/>
            </c:numRef>
          </c:xVal>
          <c:yVal>
            <c:numRef>
              <c:f>Tabelle2!$J$10:$J$130</c:f>
              <c:numCache/>
            </c:numRef>
          </c:yVal>
          <c:smooth val="0"/>
        </c:ser>
        <c:axId val="36479226"/>
        <c:axId val="59877579"/>
      </c:scatterChart>
      <c:valAx>
        <c:axId val="36479226"/>
        <c:scaling>
          <c:orientation val="minMax"/>
          <c:max val="120"/>
        </c:scaling>
        <c:axPos val="b"/>
        <c:delete val="0"/>
        <c:numFmt formatCode="0" sourceLinked="0"/>
        <c:majorTickMark val="cross"/>
        <c:minorTickMark val="out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200" b="1" i="0" u="none" baseline="30000">
                <a:latin typeface="Arial"/>
                <a:ea typeface="Arial"/>
                <a:cs typeface="Arial"/>
              </a:defRPr>
            </a:pPr>
          </a:p>
        </c:txPr>
        <c:crossAx val="59877579"/>
        <c:crosses val="autoZero"/>
        <c:crossBetween val="midCat"/>
        <c:dispUnits/>
        <c:majorUnit val="10"/>
        <c:minorUnit val="5"/>
      </c:valAx>
      <c:valAx>
        <c:axId val="5987757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\ [$€-407];\-#,##0\ [$€-407]" sourceLinked="0"/>
        <c:majorTickMark val="out"/>
        <c:minorTickMark val="out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200" b="1" i="0" u="none" baseline="30000">
                <a:latin typeface="Arial"/>
                <a:ea typeface="Arial"/>
                <a:cs typeface="Arial"/>
              </a:defRPr>
            </a:pPr>
          </a:p>
        </c:txPr>
        <c:crossAx val="36479226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3000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Tabelle2!$Q$9</c:f>
            </c:strRef>
          </c:tx>
          <c:spPr>
            <a:ln w="381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Tabelle2!$M$10:$M$210</c:f>
              <c:numCache/>
            </c:numRef>
          </c:xVal>
          <c:yVal>
            <c:numRef>
              <c:f>Tabelle2!$Q$10:$Q$210</c:f>
              <c:numCache/>
            </c:numRef>
          </c:yVal>
          <c:smooth val="0"/>
        </c:ser>
        <c:ser>
          <c:idx val="1"/>
          <c:order val="1"/>
          <c:tx>
            <c:strRef>
              <c:f>Tabelle2!$O$9</c:f>
            </c:strRef>
          </c:tx>
          <c:spPr>
            <a:ln w="38100">
              <a:solidFill>
                <a:srgbClr val="CC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Tabelle2!$M$10:$M$210</c:f>
              <c:numCache/>
            </c:numRef>
          </c:xVal>
          <c:yVal>
            <c:numRef>
              <c:f>Tabelle2!$O$10:$O$210</c:f>
              <c:numCache/>
            </c:numRef>
          </c:yVal>
          <c:smooth val="0"/>
        </c:ser>
        <c:ser>
          <c:idx val="2"/>
          <c:order val="2"/>
          <c:tx>
            <c:strRef>
              <c:f>Tabelle2!$P$9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Tabelle2!$M$10:$M$210</c:f>
              <c:numCache/>
            </c:numRef>
          </c:xVal>
          <c:yVal>
            <c:numRef>
              <c:f>Tabelle2!$P$10:$P$210</c:f>
              <c:numCache/>
            </c:numRef>
          </c:yVal>
          <c:smooth val="0"/>
        </c:ser>
        <c:axId val="2027300"/>
        <c:axId val="18245701"/>
      </c:scatterChart>
      <c:valAx>
        <c:axId val="2027300"/>
        <c:scaling>
          <c:orientation val="minMax"/>
          <c:max val="200"/>
        </c:scaling>
        <c:axPos val="b"/>
        <c:delete val="0"/>
        <c:numFmt formatCode="General" sourceLinked="1"/>
        <c:majorTickMark val="cross"/>
        <c:minorTickMark val="out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200" b="1" i="0" u="none" baseline="30000">
                <a:latin typeface="Arial"/>
                <a:ea typeface="Arial"/>
                <a:cs typeface="Arial"/>
              </a:defRPr>
            </a:pPr>
          </a:p>
        </c:txPr>
        <c:crossAx val="18245701"/>
        <c:crosses val="autoZero"/>
        <c:crossBetween val="midCat"/>
        <c:dispUnits/>
      </c:valAx>
      <c:valAx>
        <c:axId val="1824570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200" b="1" i="0" u="none" baseline="30000">
                <a:latin typeface="Arial"/>
                <a:ea typeface="Arial"/>
                <a:cs typeface="Arial"/>
              </a:defRPr>
            </a:pPr>
          </a:p>
        </c:txPr>
        <c:crossAx val="2027300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3000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136</xdr:row>
      <xdr:rowOff>152400</xdr:rowOff>
    </xdr:from>
    <xdr:to>
      <xdr:col>8</xdr:col>
      <xdr:colOff>628650</xdr:colOff>
      <xdr:row>167</xdr:row>
      <xdr:rowOff>123825</xdr:rowOff>
    </xdr:to>
    <xdr:graphicFrame>
      <xdr:nvGraphicFramePr>
        <xdr:cNvPr id="1" name="Chart 1"/>
        <xdr:cNvGraphicFramePr/>
      </xdr:nvGraphicFramePr>
      <xdr:xfrm>
        <a:off x="1933575" y="22174200"/>
        <a:ext cx="88296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172</xdr:row>
      <xdr:rowOff>133350</xdr:rowOff>
    </xdr:from>
    <xdr:to>
      <xdr:col>9</xdr:col>
      <xdr:colOff>704850</xdr:colOff>
      <xdr:row>204</xdr:row>
      <xdr:rowOff>123825</xdr:rowOff>
    </xdr:to>
    <xdr:graphicFrame>
      <xdr:nvGraphicFramePr>
        <xdr:cNvPr id="2" name="Chart 2"/>
        <xdr:cNvGraphicFramePr/>
      </xdr:nvGraphicFramePr>
      <xdr:xfrm>
        <a:off x="1981200" y="27984450"/>
        <a:ext cx="10144125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D3" sqref="D3"/>
    </sheetView>
  </sheetViews>
  <sheetFormatPr defaultColWidth="12.57421875" defaultRowHeight="12.75"/>
  <cols>
    <col min="1" max="1" width="33.421875" style="0" customWidth="1"/>
    <col min="2" max="2" width="15.421875" style="1" customWidth="1"/>
    <col min="3" max="3" width="25.140625" style="0" customWidth="1"/>
    <col min="4" max="4" width="16.8515625" style="0" customWidth="1"/>
    <col min="5" max="5" width="15.7109375" style="0" customWidth="1"/>
    <col min="6" max="6" width="5.57421875" style="0" customWidth="1"/>
    <col min="7" max="7" width="21.8515625" style="0" customWidth="1"/>
    <col min="8" max="8" width="4.57421875" style="0" customWidth="1"/>
    <col min="9" max="16384" width="11.57421875" style="0" customWidth="1"/>
  </cols>
  <sheetData>
    <row r="1" spans="1:8" ht="12.75">
      <c r="A1" s="1" t="s">
        <v>0</v>
      </c>
      <c r="C1" s="1"/>
      <c r="D1" s="1"/>
      <c r="E1" s="1"/>
      <c r="F1" s="1"/>
      <c r="G1" s="1"/>
      <c r="H1" s="1"/>
    </row>
    <row r="2" spans="1:8" ht="12.75">
      <c r="A2" s="1" t="s">
        <v>1</v>
      </c>
      <c r="B2" s="1">
        <v>1</v>
      </c>
      <c r="C2" s="1" t="s">
        <v>2</v>
      </c>
      <c r="D2" s="1">
        <v>3.5</v>
      </c>
      <c r="E2" s="1" t="s">
        <v>3</v>
      </c>
      <c r="F2" s="1">
        <v>2008</v>
      </c>
      <c r="G2" s="1" t="s">
        <v>4</v>
      </c>
      <c r="H2" s="1">
        <v>500</v>
      </c>
    </row>
    <row r="3" spans="1:8" ht="12.75">
      <c r="A3" s="1"/>
      <c r="C3" s="1" t="s">
        <v>5</v>
      </c>
      <c r="D3" s="2">
        <f>40000000000000</f>
        <v>40000000000000</v>
      </c>
      <c r="E3" s="1"/>
      <c r="F3" s="1"/>
      <c r="G3" s="1"/>
      <c r="H3" s="1"/>
    </row>
    <row r="4" spans="1:8" ht="12.75">
      <c r="A4" s="1"/>
      <c r="C4" s="1" t="s">
        <v>6</v>
      </c>
      <c r="D4" s="1"/>
      <c r="E4" s="1"/>
      <c r="F4" s="1"/>
      <c r="G4" s="1"/>
      <c r="H4" s="1"/>
    </row>
    <row r="5" spans="1:8" ht="12.75">
      <c r="A5" s="1"/>
      <c r="C5" s="1" t="s">
        <v>7</v>
      </c>
      <c r="D5" s="1"/>
      <c r="E5" s="1"/>
      <c r="F5" s="1"/>
      <c r="G5" s="1"/>
      <c r="H5" s="1"/>
    </row>
    <row r="6" spans="1:8" ht="12.75">
      <c r="A6" s="1" t="s">
        <v>8</v>
      </c>
      <c r="B6" s="3">
        <f>1+0.01*D2</f>
        <v>1.035</v>
      </c>
      <c r="C6" s="1" t="s">
        <v>9</v>
      </c>
      <c r="D6" s="1">
        <f>LN(D3)/LN(B6)</f>
        <v>910.4244666184941</v>
      </c>
      <c r="E6" s="1"/>
      <c r="F6" s="1"/>
      <c r="G6" s="1"/>
      <c r="H6" s="1"/>
    </row>
    <row r="7" spans="1:8" ht="12.75">
      <c r="A7" s="1" t="s">
        <v>10</v>
      </c>
      <c r="B7" s="1">
        <f>F2*LN(B6)</f>
        <v>69.07806484840329</v>
      </c>
      <c r="C7" s="1"/>
      <c r="D7" s="1"/>
      <c r="E7" s="1"/>
      <c r="F7" s="1"/>
      <c r="G7" s="1"/>
      <c r="H7" s="1"/>
    </row>
    <row r="8" spans="1:8" ht="12.75">
      <c r="A8" s="1" t="s">
        <v>11</v>
      </c>
      <c r="B8" s="1">
        <f>EXP(B7)</f>
        <v>1.0005121897062919E+30</v>
      </c>
      <c r="C8" s="1"/>
      <c r="D8" s="1"/>
      <c r="E8" s="1"/>
      <c r="F8" s="1"/>
      <c r="G8" s="1"/>
      <c r="H8" s="1"/>
    </row>
    <row r="9" spans="1:8" ht="12.75">
      <c r="A9" s="1"/>
      <c r="C9" s="1"/>
      <c r="D9" s="1"/>
      <c r="E9" s="1"/>
      <c r="F9" s="1"/>
      <c r="G9" s="1"/>
      <c r="H9" s="1"/>
    </row>
    <row r="10" spans="1:8" ht="12.75">
      <c r="A10" s="1" t="s">
        <v>12</v>
      </c>
      <c r="B10" s="1">
        <f>B8*B2</f>
        <v>1.0005121897062919E+30</v>
      </c>
      <c r="C10" s="1"/>
      <c r="D10" s="1"/>
      <c r="E10" s="1"/>
      <c r="F10" s="1"/>
      <c r="G10" s="1"/>
      <c r="H10" s="1"/>
    </row>
    <row r="11" spans="1:8" ht="12.75">
      <c r="A11" s="1" t="s">
        <v>13</v>
      </c>
      <c r="B11" s="1" t="s">
        <v>14</v>
      </c>
      <c r="C11" s="1"/>
      <c r="D11" s="1"/>
      <c r="E11" s="1"/>
      <c r="F11" s="1"/>
      <c r="G11" s="1"/>
      <c r="H11" s="1"/>
    </row>
    <row r="12" spans="1:8" ht="12.75">
      <c r="A12" s="1"/>
      <c r="C12" s="1"/>
      <c r="D12" s="1"/>
      <c r="E12" s="1"/>
      <c r="F12" s="1"/>
      <c r="G12" s="1"/>
      <c r="H12" s="1"/>
    </row>
    <row r="13" spans="1:8" ht="12.75">
      <c r="A13" s="1" t="s">
        <v>15</v>
      </c>
      <c r="B13" s="4">
        <v>0.0311034768</v>
      </c>
      <c r="C13" s="1"/>
      <c r="D13" s="1"/>
      <c r="E13" s="1"/>
      <c r="F13" s="1"/>
      <c r="G13" s="1"/>
      <c r="H13" s="1"/>
    </row>
    <row r="14" spans="1:8" ht="12.75">
      <c r="A14" s="1" t="s">
        <v>16</v>
      </c>
      <c r="B14" s="5">
        <f>H2/B13</f>
        <v>16075.37328431399</v>
      </c>
      <c r="C14" s="1"/>
      <c r="D14" s="1"/>
      <c r="E14" s="1"/>
      <c r="F14" s="1"/>
      <c r="G14" s="1"/>
      <c r="H14" s="1"/>
    </row>
    <row r="15" spans="1:8" ht="12.75">
      <c r="A15" s="1"/>
      <c r="C15" s="1"/>
      <c r="D15" s="1"/>
      <c r="E15" s="1"/>
      <c r="F15" s="1"/>
      <c r="G15" s="1"/>
      <c r="H15" s="1"/>
    </row>
    <row r="16" spans="1:8" ht="12.75">
      <c r="A16" s="1" t="s">
        <v>17</v>
      </c>
      <c r="B16" s="1">
        <f>B10/B14</f>
        <v>6.22388153612937E+25</v>
      </c>
      <c r="C16" s="1"/>
      <c r="D16" s="1"/>
      <c r="E16" s="1"/>
      <c r="F16" s="1"/>
      <c r="G16" s="1"/>
      <c r="H16" s="1"/>
    </row>
    <row r="17" spans="1:8" ht="12.75">
      <c r="A17" s="1" t="s">
        <v>13</v>
      </c>
      <c r="B17" s="1" t="s">
        <v>14</v>
      </c>
      <c r="C17" s="1"/>
      <c r="D17" s="1"/>
      <c r="E17" s="1"/>
      <c r="F17" s="1"/>
      <c r="G17" s="1"/>
      <c r="H17" s="1"/>
    </row>
    <row r="18" spans="1:8" ht="12.75">
      <c r="A18" s="1"/>
      <c r="C18" s="1"/>
      <c r="D18" s="1"/>
      <c r="E18" s="1"/>
      <c r="F18" s="1"/>
      <c r="G18" s="1"/>
      <c r="H18" s="1"/>
    </row>
    <row r="19" spans="1:8" ht="12.75">
      <c r="A19" s="1" t="s">
        <v>18</v>
      </c>
      <c r="B19" s="1">
        <v>19300</v>
      </c>
      <c r="C19" s="1"/>
      <c r="D19" s="1"/>
      <c r="E19" s="1"/>
      <c r="F19" s="1"/>
      <c r="G19" s="1"/>
      <c r="H19" s="1"/>
    </row>
    <row r="20" spans="3:8" ht="12.75">
      <c r="C20" s="1"/>
      <c r="D20" s="1"/>
      <c r="E20" s="1"/>
      <c r="F20" s="1"/>
      <c r="G20" s="1"/>
      <c r="H20" s="1"/>
    </row>
    <row r="21" spans="1:8" ht="12.75">
      <c r="A21" s="1" t="s">
        <v>19</v>
      </c>
      <c r="B21" s="1">
        <f>B16/B19</f>
        <v>3.2248090860773934E+21</v>
      </c>
      <c r="C21" s="1"/>
      <c r="D21" s="1"/>
      <c r="E21" s="1"/>
      <c r="F21" s="1"/>
      <c r="G21" s="1"/>
      <c r="H21" s="1"/>
    </row>
    <row r="22" spans="1:8" ht="12.75">
      <c r="A22" s="1" t="s">
        <v>13</v>
      </c>
      <c r="B22" s="1" t="s">
        <v>14</v>
      </c>
      <c r="C22" s="1"/>
      <c r="D22" s="1"/>
      <c r="E22" s="1"/>
      <c r="F22" s="1"/>
      <c r="G22" s="1"/>
      <c r="H22" s="1"/>
    </row>
    <row r="23" spans="1:8" ht="12.75">
      <c r="A23" s="1"/>
      <c r="C23" s="1"/>
      <c r="D23" s="1"/>
      <c r="E23" s="1"/>
      <c r="F23" s="1"/>
      <c r="G23" s="1"/>
      <c r="H23" s="1"/>
    </row>
    <row r="24" spans="1:8" ht="12.75">
      <c r="A24" s="1" t="s">
        <v>20</v>
      </c>
      <c r="B24" s="1">
        <v>6371000.785</v>
      </c>
      <c r="C24" s="1"/>
      <c r="D24" s="1"/>
      <c r="E24" s="1"/>
      <c r="F24" s="1"/>
      <c r="G24" s="1"/>
      <c r="H24" s="1"/>
    </row>
    <row r="25" spans="1:8" ht="12.75">
      <c r="A25" s="1" t="s">
        <v>21</v>
      </c>
      <c r="B25" s="1">
        <f>4/3*PI()*B24*B24*B24/3</f>
        <v>3.610691057488045E+20</v>
      </c>
      <c r="C25" s="1"/>
      <c r="D25" s="1"/>
      <c r="E25" s="1"/>
      <c r="F25" s="1"/>
      <c r="G25" s="1"/>
      <c r="H25" s="1"/>
    </row>
    <row r="26" spans="1:8" ht="12.75">
      <c r="A26" s="1"/>
      <c r="C26" s="1"/>
      <c r="D26" s="1"/>
      <c r="E26" s="1"/>
      <c r="F26" s="1"/>
      <c r="G26" s="1"/>
      <c r="H26" s="1"/>
    </row>
    <row r="27" spans="1:8" ht="12.75">
      <c r="A27" s="1" t="s">
        <v>22</v>
      </c>
      <c r="B27" s="6">
        <f>B21/B25</f>
        <v>8.93127945518798</v>
      </c>
      <c r="C27" s="1"/>
      <c r="D27" s="1"/>
      <c r="E27" s="1"/>
      <c r="F27" s="1"/>
      <c r="G27" s="1"/>
      <c r="H27" s="1"/>
    </row>
    <row r="28" spans="1:2" ht="12.75">
      <c r="A28" s="1" t="s">
        <v>13</v>
      </c>
      <c r="B28" s="1" t="s">
        <v>14</v>
      </c>
    </row>
    <row r="30" spans="1:2" ht="12.75">
      <c r="A30" t="s">
        <v>23</v>
      </c>
      <c r="B30" s="7">
        <f>B27</f>
        <v>8.93127945518798</v>
      </c>
    </row>
    <row r="31" spans="1:2" ht="12.75">
      <c r="A31" s="1" t="s">
        <v>13</v>
      </c>
      <c r="B31" s="1" t="s">
        <v>14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38"/>
  <sheetViews>
    <sheetView workbookViewId="0" topLeftCell="A64">
      <selection activeCell="F172" sqref="F172"/>
    </sheetView>
  </sheetViews>
  <sheetFormatPr defaultColWidth="12.57421875" defaultRowHeight="12.75"/>
  <cols>
    <col min="1" max="1" width="28.8515625" style="0" customWidth="1"/>
    <col min="2" max="2" width="16.140625" style="0" customWidth="1"/>
    <col min="3" max="3" width="27.421875" style="0" customWidth="1"/>
    <col min="4" max="4" width="20.28125" style="8" customWidth="1"/>
    <col min="5" max="5" width="8.140625" style="0" customWidth="1"/>
    <col min="6" max="6" width="19.28125" style="8" customWidth="1"/>
    <col min="7" max="7" width="7.140625" style="0" customWidth="1"/>
    <col min="8" max="8" width="24.7109375" style="0" customWidth="1"/>
    <col min="9" max="11" width="19.28125" style="8" customWidth="1"/>
    <col min="12" max="12" width="22.8515625" style="8" customWidth="1"/>
    <col min="13" max="13" width="4.57421875" style="9" customWidth="1"/>
    <col min="14" max="14" width="23.8515625" style="8" customWidth="1"/>
    <col min="15" max="16" width="25.421875" style="8" customWidth="1"/>
    <col min="17" max="17" width="25.421875" style="10" customWidth="1"/>
    <col min="18" max="16384" width="11.57421875" style="0" customWidth="1"/>
  </cols>
  <sheetData>
    <row r="1" ht="12.75">
      <c r="A1" t="s">
        <v>24</v>
      </c>
    </row>
    <row r="2" spans="1:4" ht="12.75">
      <c r="A2" t="s">
        <v>25</v>
      </c>
      <c r="B2">
        <v>37000000000</v>
      </c>
      <c r="C2" s="1" t="s">
        <v>26</v>
      </c>
      <c r="D2" s="11">
        <v>8.6</v>
      </c>
    </row>
    <row r="3" spans="1:6" ht="12.75">
      <c r="A3" s="1" t="s">
        <v>27</v>
      </c>
      <c r="B3" s="3">
        <f>1+0.01*D2</f>
        <v>1.086</v>
      </c>
      <c r="F3" s="12"/>
    </row>
    <row r="4" spans="1:4" ht="12.75">
      <c r="A4" s="1" t="s">
        <v>28</v>
      </c>
      <c r="B4" s="13">
        <f>40000000000000</f>
        <v>40000000000000</v>
      </c>
      <c r="C4" s="11" t="s">
        <v>29</v>
      </c>
      <c r="D4" s="11">
        <v>2</v>
      </c>
    </row>
    <row r="5" spans="1:2" ht="12.75">
      <c r="A5" s="1" t="s">
        <v>27</v>
      </c>
      <c r="B5" s="3">
        <f>1+0.01*D4</f>
        <v>1.02</v>
      </c>
    </row>
    <row r="7" spans="5:8" ht="12.75">
      <c r="E7" s="9" t="s">
        <v>30</v>
      </c>
      <c r="G7" s="9" t="s">
        <v>31</v>
      </c>
      <c r="H7" s="9"/>
    </row>
    <row r="8" spans="5:15" ht="12.75">
      <c r="E8" t="s">
        <v>32</v>
      </c>
      <c r="G8" t="s">
        <v>32</v>
      </c>
      <c r="O8"/>
    </row>
    <row r="9" spans="3:17" ht="12.75">
      <c r="C9" t="s">
        <v>33</v>
      </c>
      <c r="D9" s="8" t="s">
        <v>30</v>
      </c>
      <c r="E9" s="14" t="s">
        <v>34</v>
      </c>
      <c r="F9" s="8" t="s">
        <v>31</v>
      </c>
      <c r="G9" s="14" t="s">
        <v>34</v>
      </c>
      <c r="H9" s="14"/>
      <c r="I9" s="15" t="s">
        <v>35</v>
      </c>
      <c r="J9" s="15" t="s">
        <v>36</v>
      </c>
      <c r="K9" s="8" t="s">
        <v>37</v>
      </c>
      <c r="M9" s="9" t="s">
        <v>33</v>
      </c>
      <c r="O9" s="15" t="s">
        <v>35</v>
      </c>
      <c r="P9" s="15" t="s">
        <v>38</v>
      </c>
      <c r="Q9" s="10" t="s">
        <v>39</v>
      </c>
    </row>
    <row r="10" spans="1:17" ht="12.75">
      <c r="A10" t="s">
        <v>40</v>
      </c>
      <c r="C10">
        <v>0</v>
      </c>
      <c r="D10" s="8">
        <f>B2</f>
        <v>37000000000</v>
      </c>
      <c r="E10" s="16">
        <f>100*D10/$B$4</f>
        <v>0.0925</v>
      </c>
      <c r="F10" s="8">
        <f>($B$3-1)*D10</f>
        <v>3182000000.000003</v>
      </c>
      <c r="G10" s="16">
        <f>100*F10/$B$4</f>
        <v>0.007955000000000007</v>
      </c>
      <c r="I10" s="8">
        <f>MIN(D10,K1)</f>
        <v>37000000000</v>
      </c>
      <c r="J10" s="8">
        <f>MIN(F10,K10)</f>
        <v>3182000000.000003</v>
      </c>
      <c r="K10" s="8">
        <f>$B$4</f>
        <v>40000000000000</v>
      </c>
      <c r="M10" s="9">
        <v>0</v>
      </c>
      <c r="N10" s="8">
        <f>B2</f>
        <v>37000000000</v>
      </c>
      <c r="O10" s="8">
        <f>B2</f>
        <v>37000000000</v>
      </c>
      <c r="P10" s="8">
        <f>MIN(($B$3-1)*N10,Q10)</f>
        <v>3182000000.000003</v>
      </c>
      <c r="Q10" s="10">
        <f>K10</f>
        <v>40000000000000</v>
      </c>
    </row>
    <row r="11" spans="3:17" ht="12.75">
      <c r="C11" s="17">
        <f>C10+1</f>
        <v>1</v>
      </c>
      <c r="D11" s="8">
        <f>$B$3*D10</f>
        <v>40182000000</v>
      </c>
      <c r="E11" s="16">
        <f>100*D11/$B$4</f>
        <v>0.100455</v>
      </c>
      <c r="F11" s="8">
        <f>($B$3-1)*D11</f>
        <v>3455652000.000003</v>
      </c>
      <c r="G11" s="16">
        <f>100*F11/$B$4</f>
        <v>0.008639130000000007</v>
      </c>
      <c r="I11" s="8">
        <f>MIN(D11,K2)</f>
        <v>40182000000</v>
      </c>
      <c r="J11" s="8">
        <f>MIN(F11,K11)</f>
        <v>3455652000.000003</v>
      </c>
      <c r="K11" s="8">
        <f>$B$4</f>
        <v>40000000000000</v>
      </c>
      <c r="M11" s="9">
        <f>M10+1</f>
        <v>1</v>
      </c>
      <c r="N11" s="8">
        <f>$B$3*N10</f>
        <v>40182000000</v>
      </c>
      <c r="O11" s="8">
        <f>MIN(($B$3*O10),Q11)</f>
        <v>40182000000</v>
      </c>
      <c r="P11" s="8">
        <f>MIN(($B$3-1)*N11,Q11)</f>
        <v>3455652000.000003</v>
      </c>
      <c r="Q11" s="10">
        <f>$B$5*Q10</f>
        <v>40800000000000</v>
      </c>
    </row>
    <row r="12" spans="3:17" ht="12.75">
      <c r="C12" s="17">
        <f>C11+1</f>
        <v>2</v>
      </c>
      <c r="D12" s="8">
        <f>$B$3*D11</f>
        <v>43637652000</v>
      </c>
      <c r="E12" s="16">
        <f>100*D12/$B$4</f>
        <v>0.10909413</v>
      </c>
      <c r="F12" s="8">
        <f>($B$3-1)*D12</f>
        <v>3752838072.0000033</v>
      </c>
      <c r="G12" s="16">
        <f>100*F12/$B$4</f>
        <v>0.009382095180000008</v>
      </c>
      <c r="I12" s="8">
        <f>MIN(D12,K3)</f>
        <v>43637652000</v>
      </c>
      <c r="J12" s="8">
        <f>MIN(F12,K12)</f>
        <v>3752838072.0000033</v>
      </c>
      <c r="K12" s="8">
        <f>$B$4</f>
        <v>40000000000000</v>
      </c>
      <c r="M12" s="9">
        <f>M11+1</f>
        <v>2</v>
      </c>
      <c r="N12" s="8">
        <f>$B$3*N11</f>
        <v>43637652000</v>
      </c>
      <c r="O12" s="8">
        <f>MIN(($B$3*O11),Q12)</f>
        <v>43637652000</v>
      </c>
      <c r="P12" s="8">
        <f>MIN(($B$3-1)*N12,Q12)</f>
        <v>3752838072.0000033</v>
      </c>
      <c r="Q12" s="10">
        <f>$B$5*Q11</f>
        <v>41616000000000</v>
      </c>
    </row>
    <row r="13" spans="3:17" ht="12.75">
      <c r="C13" s="17">
        <f>C12+1</f>
        <v>3</v>
      </c>
      <c r="D13" s="8">
        <f>$B$3*D12</f>
        <v>47390490072</v>
      </c>
      <c r="E13" s="16">
        <f>100*D13/$B$4</f>
        <v>0.11847622518</v>
      </c>
      <c r="F13" s="8">
        <f>($B$3-1)*D13</f>
        <v>4075582146.1920037</v>
      </c>
      <c r="G13" s="16">
        <f>100*F13/$B$4</f>
        <v>0.010188955365480009</v>
      </c>
      <c r="I13" s="8">
        <f>MIN(D13,K4)</f>
        <v>47390490072</v>
      </c>
      <c r="J13" s="8">
        <f>MIN(F13,K13)</f>
        <v>4075582146.1920037</v>
      </c>
      <c r="K13" s="8">
        <f>$B$4</f>
        <v>40000000000000</v>
      </c>
      <c r="M13" s="9">
        <f>M12+1</f>
        <v>3</v>
      </c>
      <c r="N13" s="8">
        <f>$B$3*N12</f>
        <v>47390490072</v>
      </c>
      <c r="O13" s="8">
        <f>MIN(($B$3*O12),Q13)</f>
        <v>47390490072</v>
      </c>
      <c r="P13" s="8">
        <f>MIN(($B$3-1)*N13,Q13)</f>
        <v>4075582146.1920037</v>
      </c>
      <c r="Q13" s="10">
        <f>$B$5*Q12</f>
        <v>42448320000000</v>
      </c>
    </row>
    <row r="14" spans="3:17" ht="12.75">
      <c r="C14" s="17">
        <f>C13+1</f>
        <v>4</v>
      </c>
      <c r="D14" s="8">
        <f>$B$3*D13</f>
        <v>51466072218.192</v>
      </c>
      <c r="E14" s="16">
        <f>100*D14/$B$4</f>
        <v>0.12866518054548</v>
      </c>
      <c r="F14" s="8">
        <f>($B$3-1)*D14</f>
        <v>4426082210.764516</v>
      </c>
      <c r="G14" s="16">
        <f>100*F14/$B$4</f>
        <v>0.01106520552691129</v>
      </c>
      <c r="I14" s="8">
        <f>MIN(D14,K5)</f>
        <v>51466072218.192</v>
      </c>
      <c r="J14" s="8">
        <f>MIN(F14,K14)</f>
        <v>4426082210.764516</v>
      </c>
      <c r="K14" s="8">
        <f>$B$4</f>
        <v>40000000000000</v>
      </c>
      <c r="M14" s="9">
        <f>M13+1</f>
        <v>4</v>
      </c>
      <c r="N14" s="8">
        <f>$B$3*N13</f>
        <v>51466072218.192</v>
      </c>
      <c r="O14" s="8">
        <f>MIN(($B$3*O13),Q14)</f>
        <v>51466072218.192</v>
      </c>
      <c r="P14" s="8">
        <f>MIN(($B$3-1)*N14,Q14)</f>
        <v>4426082210.764516</v>
      </c>
      <c r="Q14" s="10">
        <f>$B$5*Q13</f>
        <v>43297286400000</v>
      </c>
    </row>
    <row r="15" spans="3:17" ht="12.75">
      <c r="C15" s="17">
        <f>C14+1</f>
        <v>5</v>
      </c>
      <c r="D15" s="8">
        <f>$B$3*D14</f>
        <v>55892154428.95652</v>
      </c>
      <c r="E15" s="16">
        <f>100*D15/$B$4</f>
        <v>0.1397303860723913</v>
      </c>
      <c r="F15" s="8">
        <f>($B$3-1)*D15</f>
        <v>4806725280.890265</v>
      </c>
      <c r="G15" s="16">
        <f>100*F15/$B$4</f>
        <v>0.012016813202225664</v>
      </c>
      <c r="I15" s="8">
        <f>MIN(D15,K6)</f>
        <v>55892154428.95652</v>
      </c>
      <c r="J15" s="8">
        <f>MIN(F15,K15)</f>
        <v>4806725280.890265</v>
      </c>
      <c r="K15" s="8">
        <f>$B$4</f>
        <v>40000000000000</v>
      </c>
      <c r="M15" s="9">
        <f>M14+1</f>
        <v>5</v>
      </c>
      <c r="N15" s="8">
        <f>$B$3*N14</f>
        <v>55892154428.95652</v>
      </c>
      <c r="O15" s="8">
        <f>MIN(($B$3*O14),Q15)</f>
        <v>55892154428.95652</v>
      </c>
      <c r="P15" s="8">
        <f>MIN(($B$3-1)*N15,Q15)</f>
        <v>4806725280.890265</v>
      </c>
      <c r="Q15" s="10">
        <f>$B$5*Q14</f>
        <v>44163232128000</v>
      </c>
    </row>
    <row r="16" spans="3:17" ht="12.75">
      <c r="C16" s="17">
        <f>C15+1</f>
        <v>6</v>
      </c>
      <c r="D16" s="8">
        <f>$B$3*D15</f>
        <v>60698879709.84679</v>
      </c>
      <c r="E16" s="16">
        <f>100*D16/$B$4</f>
        <v>0.15174719927461697</v>
      </c>
      <c r="F16" s="8">
        <f>($B$3-1)*D16</f>
        <v>5220103655.046828</v>
      </c>
      <c r="G16" s="16">
        <f>100*F16/$B$4</f>
        <v>0.01305025913761707</v>
      </c>
      <c r="I16" s="8">
        <f>MIN(D16,K7)</f>
        <v>60698879709.84679</v>
      </c>
      <c r="J16" s="8">
        <f>MIN(F16,K16)</f>
        <v>5220103655.046828</v>
      </c>
      <c r="K16" s="8">
        <f>$B$4</f>
        <v>40000000000000</v>
      </c>
      <c r="M16" s="9">
        <f>M15+1</f>
        <v>6</v>
      </c>
      <c r="N16" s="8">
        <f>$B$3*N15</f>
        <v>60698879709.84679</v>
      </c>
      <c r="O16" s="8">
        <f>MIN(($B$3*O15),Q16)</f>
        <v>60698879709.84679</v>
      </c>
      <c r="P16" s="8">
        <f>MIN(($B$3-1)*N16,Q16)</f>
        <v>5220103655.046828</v>
      </c>
      <c r="Q16" s="10">
        <f>$B$5*Q15</f>
        <v>45046496770560</v>
      </c>
    </row>
    <row r="17" spans="3:17" ht="12.75">
      <c r="C17" s="17">
        <f>C16+1</f>
        <v>7</v>
      </c>
      <c r="D17" s="8">
        <f>$B$3*D16</f>
        <v>65918983364.893616</v>
      </c>
      <c r="E17" s="16">
        <f>100*D17/$B$4</f>
        <v>0.16479745841223403</v>
      </c>
      <c r="F17" s="8">
        <f>($B$3-1)*D17</f>
        <v>5669032569.380856</v>
      </c>
      <c r="G17" s="16">
        <f>100*F17/$B$4</f>
        <v>0.01417258142345214</v>
      </c>
      <c r="I17" s="8">
        <f>MIN(D17,K8)</f>
        <v>65918983364.893616</v>
      </c>
      <c r="J17" s="8">
        <f>MIN(F17,K17)</f>
        <v>5669032569.380856</v>
      </c>
      <c r="K17" s="8">
        <f>$B$4</f>
        <v>40000000000000</v>
      </c>
      <c r="M17" s="9">
        <f>M16+1</f>
        <v>7</v>
      </c>
      <c r="N17" s="8">
        <f>$B$3*N16</f>
        <v>65918983364.893616</v>
      </c>
      <c r="O17" s="8">
        <f>MIN(($B$3*O16),Q17)</f>
        <v>65918983364.893616</v>
      </c>
      <c r="P17" s="8">
        <f>MIN(($B$3-1)*N17,Q17)</f>
        <v>5669032569.380856</v>
      </c>
      <c r="Q17" s="10">
        <f>$B$5*Q16</f>
        <v>45947426705971.2</v>
      </c>
    </row>
    <row r="18" spans="3:17" ht="12.75">
      <c r="C18" s="17">
        <f>C17+1</f>
        <v>8</v>
      </c>
      <c r="D18" s="8">
        <f>$B$3*D17</f>
        <v>71588015934.27448</v>
      </c>
      <c r="E18" s="16">
        <f>100*D18/$B$4</f>
        <v>0.17897003983568618</v>
      </c>
      <c r="F18" s="8">
        <f>($B$3-1)*D18</f>
        <v>6156569370.34761</v>
      </c>
      <c r="G18" s="16">
        <f>100*F18/$B$4</f>
        <v>0.015391423425869025</v>
      </c>
      <c r="I18" s="8">
        <f>MIN(D18,K9)</f>
        <v>71588015934.27448</v>
      </c>
      <c r="J18" s="8">
        <f>MIN(F18,K18)</f>
        <v>6156569370.34761</v>
      </c>
      <c r="K18" s="8">
        <f>$B$4</f>
        <v>40000000000000</v>
      </c>
      <c r="M18" s="9">
        <f>M17+1</f>
        <v>8</v>
      </c>
      <c r="N18" s="8">
        <f>$B$3*N17</f>
        <v>71588015934.27448</v>
      </c>
      <c r="O18" s="8">
        <f>MIN(($B$3*O17),Q18)</f>
        <v>71588015934.27448</v>
      </c>
      <c r="P18" s="8">
        <f>MIN(($B$3-1)*N18,Q18)</f>
        <v>6156569370.34761</v>
      </c>
      <c r="Q18" s="10">
        <f>$B$5*Q17</f>
        <v>46866375240090.625</v>
      </c>
    </row>
    <row r="19" spans="3:17" ht="12.75">
      <c r="C19" s="17">
        <f>C18+1</f>
        <v>9</v>
      </c>
      <c r="D19" s="8">
        <f>$B$3*D18</f>
        <v>77744585304.62209</v>
      </c>
      <c r="E19" s="16">
        <f>100*D19/$B$4</f>
        <v>0.19436146326155523</v>
      </c>
      <c r="F19" s="8">
        <f>($B$3-1)*D19</f>
        <v>6686034336.197505</v>
      </c>
      <c r="G19" s="16">
        <f>100*F19/$B$4</f>
        <v>0.016715085840493762</v>
      </c>
      <c r="I19" s="8">
        <f>MIN(D19,K10)</f>
        <v>77744585304.62209</v>
      </c>
      <c r="J19" s="8">
        <f>MIN(F19,K19)</f>
        <v>6686034336.197505</v>
      </c>
      <c r="K19" s="8">
        <f>$B$4</f>
        <v>40000000000000</v>
      </c>
      <c r="M19" s="9">
        <f>M18+1</f>
        <v>9</v>
      </c>
      <c r="N19" s="8">
        <f>$B$3*N18</f>
        <v>77744585304.62209</v>
      </c>
      <c r="O19" s="8">
        <f>MIN(($B$3*O18),Q19)</f>
        <v>77744585304.62209</v>
      </c>
      <c r="P19" s="8">
        <f>MIN(($B$3-1)*N19,Q19)</f>
        <v>6686034336.197505</v>
      </c>
      <c r="Q19" s="10">
        <f>$B$5*Q18</f>
        <v>47803702744892.44</v>
      </c>
    </row>
    <row r="20" spans="3:17" ht="12.75">
      <c r="C20" s="17">
        <f>C19+1</f>
        <v>10</v>
      </c>
      <c r="D20" s="8">
        <f>$B$3*D19</f>
        <v>84430619640.8196</v>
      </c>
      <c r="E20" s="16">
        <f>100*D20/$B$4</f>
        <v>0.211076549102049</v>
      </c>
      <c r="F20" s="8">
        <f>($B$3-1)*D20</f>
        <v>7261033289.110492</v>
      </c>
      <c r="G20" s="16">
        <f>100*F20/$B$4</f>
        <v>0.01815258322277623</v>
      </c>
      <c r="I20" s="8">
        <f>MIN(D20,K11)</f>
        <v>84430619640.8196</v>
      </c>
      <c r="J20" s="8">
        <f>MIN(F20,K20)</f>
        <v>7261033289.110492</v>
      </c>
      <c r="K20" s="8">
        <f>$B$4</f>
        <v>40000000000000</v>
      </c>
      <c r="M20" s="9">
        <f>M19+1</f>
        <v>10</v>
      </c>
      <c r="N20" s="8">
        <f>$B$3*N19</f>
        <v>84430619640.8196</v>
      </c>
      <c r="O20" s="8">
        <f>MIN(($B$3*O19),Q20)</f>
        <v>84430619640.8196</v>
      </c>
      <c r="P20" s="8">
        <f>MIN(($B$3-1)*N20,Q20)</f>
        <v>7261033289.110492</v>
      </c>
      <c r="Q20" s="10">
        <f>$B$5*Q19</f>
        <v>48759776799790.29</v>
      </c>
    </row>
    <row r="21" spans="3:17" ht="12.75">
      <c r="C21" s="17">
        <f>C20+1</f>
        <v>11</v>
      </c>
      <c r="D21" s="8">
        <f>$B$3*D20</f>
        <v>91691652929.93008</v>
      </c>
      <c r="E21" s="16">
        <f>100*D21/$B$4</f>
        <v>0.2292291323248252</v>
      </c>
      <c r="F21" s="8">
        <f>($B$3-1)*D21</f>
        <v>7885482151.973994</v>
      </c>
      <c r="G21" s="16">
        <f>100*F21/$B$4</f>
        <v>0.019713705379934984</v>
      </c>
      <c r="I21" s="8">
        <f>MIN(D21,K12)</f>
        <v>91691652929.93008</v>
      </c>
      <c r="J21" s="8">
        <f>MIN(F21,K21)</f>
        <v>7885482151.973994</v>
      </c>
      <c r="K21" s="8">
        <f>$B$4</f>
        <v>40000000000000</v>
      </c>
      <c r="M21" s="9">
        <f>M20+1</f>
        <v>11</v>
      </c>
      <c r="N21" s="8">
        <f>$B$3*N20</f>
        <v>91691652929.93008</v>
      </c>
      <c r="O21" s="8">
        <f>MIN(($B$3*O20),Q21)</f>
        <v>91691652929.93008</v>
      </c>
      <c r="P21" s="8">
        <f>MIN(($B$3-1)*N21,Q21)</f>
        <v>7885482151.973994</v>
      </c>
      <c r="Q21" s="10">
        <f>$B$5*Q20</f>
        <v>49734972335786.09</v>
      </c>
    </row>
    <row r="22" spans="3:17" ht="12.75">
      <c r="C22" s="17">
        <f>C21+1</f>
        <v>12</v>
      </c>
      <c r="D22" s="8">
        <f>$B$3*D21</f>
        <v>99577135081.90408</v>
      </c>
      <c r="E22" s="16">
        <f>100*D22/$B$4</f>
        <v>0.2489428377047602</v>
      </c>
      <c r="F22" s="8">
        <f>($B$3-1)*D22</f>
        <v>8563633617.043758</v>
      </c>
      <c r="G22" s="16">
        <f>100*F22/$B$4</f>
        <v>0.021409084042609397</v>
      </c>
      <c r="I22" s="8">
        <f>MIN(D22,K13)</f>
        <v>99577135081.90408</v>
      </c>
      <c r="J22" s="8">
        <f>MIN(F22,K22)</f>
        <v>8563633617.043758</v>
      </c>
      <c r="K22" s="8">
        <f>$B$4</f>
        <v>40000000000000</v>
      </c>
      <c r="M22" s="9">
        <f>M21+1</f>
        <v>12</v>
      </c>
      <c r="N22" s="8">
        <f>$B$3*N21</f>
        <v>99577135081.90408</v>
      </c>
      <c r="O22" s="8">
        <f>MIN(($B$3*O21),Q22)</f>
        <v>99577135081.90408</v>
      </c>
      <c r="P22" s="8">
        <f>MIN(($B$3-1)*N22,Q22)</f>
        <v>8563633617.043758</v>
      </c>
      <c r="Q22" s="10">
        <f>$B$5*Q21</f>
        <v>50729671782501.82</v>
      </c>
    </row>
    <row r="23" spans="3:17" ht="12.75">
      <c r="C23" s="17">
        <f>C22+1</f>
        <v>13</v>
      </c>
      <c r="D23" s="8">
        <f>$B$3*D22</f>
        <v>108140768698.94785</v>
      </c>
      <c r="E23" s="16">
        <f>100*D23/$B$4</f>
        <v>0.2703519217473696</v>
      </c>
      <c r="F23" s="8">
        <f>($B$3-1)*D23</f>
        <v>9300106108.109524</v>
      </c>
      <c r="G23" s="16">
        <f>100*F23/$B$4</f>
        <v>0.02325026527027381</v>
      </c>
      <c r="I23" s="8">
        <f>MIN(D23,K14)</f>
        <v>108140768698.94785</v>
      </c>
      <c r="J23" s="8">
        <f>MIN(F23,K23)</f>
        <v>9300106108.109524</v>
      </c>
      <c r="K23" s="8">
        <f>$B$4</f>
        <v>40000000000000</v>
      </c>
      <c r="M23" s="9">
        <f>M22+1</f>
        <v>13</v>
      </c>
      <c r="N23" s="8">
        <f>$B$3*N22</f>
        <v>108140768698.94785</v>
      </c>
      <c r="O23" s="8">
        <f>MIN(($B$3*O22),Q23)</f>
        <v>108140768698.94785</v>
      </c>
      <c r="P23" s="8">
        <f>MIN(($B$3-1)*N23,Q23)</f>
        <v>9300106108.109524</v>
      </c>
      <c r="Q23" s="10">
        <f>$B$5*Q22</f>
        <v>51744265218151.86</v>
      </c>
    </row>
    <row r="24" spans="3:17" ht="12.75">
      <c r="C24" s="17">
        <f>C23+1</f>
        <v>14</v>
      </c>
      <c r="D24" s="8">
        <f>$B$3*D23</f>
        <v>117440874807.05737</v>
      </c>
      <c r="E24" s="16">
        <f>100*D24/$B$4</f>
        <v>0.29360218701764346</v>
      </c>
      <c r="F24" s="8">
        <f>($B$3-1)*D24</f>
        <v>10099915233.406942</v>
      </c>
      <c r="G24" s="16">
        <f>100*F24/$B$4</f>
        <v>0.025249788083517355</v>
      </c>
      <c r="I24" s="8">
        <f>MIN(D24,K15)</f>
        <v>117440874807.05737</v>
      </c>
      <c r="J24" s="8">
        <f>MIN(F24,K24)</f>
        <v>10099915233.406942</v>
      </c>
      <c r="K24" s="8">
        <f>$B$4</f>
        <v>40000000000000</v>
      </c>
      <c r="M24" s="9">
        <f>M23+1</f>
        <v>14</v>
      </c>
      <c r="N24" s="8">
        <f>$B$3*N23</f>
        <v>117440874807.05737</v>
      </c>
      <c r="O24" s="8">
        <f>MIN(($B$3*O23),Q24)</f>
        <v>117440874807.05737</v>
      </c>
      <c r="P24" s="8">
        <f>MIN(($B$3-1)*N24,Q24)</f>
        <v>10099915233.406942</v>
      </c>
      <c r="Q24" s="10">
        <f>$B$5*Q23</f>
        <v>52779150522514.9</v>
      </c>
    </row>
    <row r="25" spans="3:17" ht="12.75">
      <c r="C25" s="17">
        <f>C24+1</f>
        <v>15</v>
      </c>
      <c r="D25" s="8">
        <f>$B$3*D24</f>
        <v>127540790040.46431</v>
      </c>
      <c r="E25" s="16">
        <f>100*D25/$B$4</f>
        <v>0.3188519751011608</v>
      </c>
      <c r="F25" s="8">
        <f>($B$3-1)*D25</f>
        <v>10968507943.47994</v>
      </c>
      <c r="G25" s="16">
        <f>100*F25/$B$4</f>
        <v>0.02742126985869985</v>
      </c>
      <c r="I25" s="8">
        <f>MIN(D25,K16)</f>
        <v>127540790040.46431</v>
      </c>
      <c r="J25" s="8">
        <f>MIN(F25,K25)</f>
        <v>10968507943.47994</v>
      </c>
      <c r="K25" s="8">
        <f>$B$4</f>
        <v>40000000000000</v>
      </c>
      <c r="M25" s="9">
        <f>M24+1</f>
        <v>15</v>
      </c>
      <c r="N25" s="8">
        <f>$B$3*N24</f>
        <v>127540790040.46431</v>
      </c>
      <c r="O25" s="8">
        <f>MIN(($B$3*O24),Q25)</f>
        <v>127540790040.46431</v>
      </c>
      <c r="P25" s="8">
        <f>MIN(($B$3-1)*N25,Q25)</f>
        <v>10968507943.47994</v>
      </c>
      <c r="Q25" s="10">
        <f>$B$5*Q24</f>
        <v>53834733532965.195</v>
      </c>
    </row>
    <row r="26" spans="3:17" ht="12.75">
      <c r="C26" s="17">
        <f>C25+1</f>
        <v>16</v>
      </c>
      <c r="D26" s="8">
        <f>$B$3*D25</f>
        <v>138509297983.94424</v>
      </c>
      <c r="E26" s="16">
        <f>100*D26/$B$4</f>
        <v>0.3462732449598606</v>
      </c>
      <c r="F26" s="8">
        <f>($B$3-1)*D26</f>
        <v>11911799626.619215</v>
      </c>
      <c r="G26" s="16">
        <f>100*F26/$B$4</f>
        <v>0.029779499066548035</v>
      </c>
      <c r="I26" s="8">
        <f>MIN(D26,K17)</f>
        <v>138509297983.94424</v>
      </c>
      <c r="J26" s="8">
        <f>MIN(F26,K26)</f>
        <v>11911799626.619215</v>
      </c>
      <c r="K26" s="8">
        <f>$B$4</f>
        <v>40000000000000</v>
      </c>
      <c r="M26" s="9">
        <f>M25+1</f>
        <v>16</v>
      </c>
      <c r="N26" s="8">
        <f>$B$3*N25</f>
        <v>138509297983.94424</v>
      </c>
      <c r="O26" s="8">
        <f>MIN(($B$3*O25),Q26)</f>
        <v>138509297983.94424</v>
      </c>
      <c r="P26" s="8">
        <f>MIN(($B$3-1)*N26,Q26)</f>
        <v>11911799626.619215</v>
      </c>
      <c r="Q26" s="10">
        <f>$B$5*Q25</f>
        <v>54911428203624.5</v>
      </c>
    </row>
    <row r="27" spans="3:17" ht="12.75">
      <c r="C27" s="17">
        <f>C26+1</f>
        <v>17</v>
      </c>
      <c r="D27" s="8">
        <f>$B$3*D26</f>
        <v>150421097610.56345</v>
      </c>
      <c r="E27" s="16">
        <f>100*D27/$B$4</f>
        <v>0.3760527440264086</v>
      </c>
      <c r="F27" s="8">
        <f>($B$3-1)*D27</f>
        <v>12936214394.508469</v>
      </c>
      <c r="G27" s="16">
        <f>100*F27/$B$4</f>
        <v>0.03234053598627117</v>
      </c>
      <c r="I27" s="8">
        <f>MIN(D27,K18)</f>
        <v>150421097610.56345</v>
      </c>
      <c r="J27" s="8">
        <f>MIN(F27,K27)</f>
        <v>12936214394.508469</v>
      </c>
      <c r="K27" s="8">
        <f>$B$4</f>
        <v>40000000000000</v>
      </c>
      <c r="M27" s="9">
        <f>M26+1</f>
        <v>17</v>
      </c>
      <c r="N27" s="8">
        <f>$B$3*N26</f>
        <v>150421097610.56345</v>
      </c>
      <c r="O27" s="8">
        <f>MIN(($B$3*O26),Q27)</f>
        <v>150421097610.56345</v>
      </c>
      <c r="P27" s="8">
        <f>MIN(($B$3-1)*N27,Q27)</f>
        <v>12936214394.508469</v>
      </c>
      <c r="Q27" s="10">
        <f>$B$5*Q26</f>
        <v>56009656767696.99</v>
      </c>
    </row>
    <row r="28" spans="3:17" ht="12.75">
      <c r="C28" s="17">
        <f>C27+1</f>
        <v>18</v>
      </c>
      <c r="D28" s="8">
        <f>$B$3*D27</f>
        <v>163357312005.0719</v>
      </c>
      <c r="E28" s="16">
        <f>100*D28/$B$4</f>
        <v>0.4083932800126797</v>
      </c>
      <c r="F28" s="8">
        <f>($B$3-1)*D28</f>
        <v>14048728832.436195</v>
      </c>
      <c r="G28" s="16">
        <f>100*F28/$B$4</f>
        <v>0.03512182208109049</v>
      </c>
      <c r="I28" s="8">
        <f>MIN(D28,K19)</f>
        <v>163357312005.0719</v>
      </c>
      <c r="J28" s="8">
        <f>MIN(F28,K28)</f>
        <v>14048728832.436195</v>
      </c>
      <c r="K28" s="8">
        <f>$B$4</f>
        <v>40000000000000</v>
      </c>
      <c r="M28" s="9">
        <f>M27+1</f>
        <v>18</v>
      </c>
      <c r="N28" s="8">
        <f>$B$3*N27</f>
        <v>163357312005.0719</v>
      </c>
      <c r="O28" s="8">
        <f>MIN(($B$3*O27),Q28)</f>
        <v>163357312005.0719</v>
      </c>
      <c r="P28" s="8">
        <f>MIN(($B$3-1)*N28,Q28)</f>
        <v>14048728832.436195</v>
      </c>
      <c r="Q28" s="10">
        <f>$B$5*Q27</f>
        <v>57129849903050.93</v>
      </c>
    </row>
    <row r="29" spans="3:17" ht="12.75">
      <c r="C29" s="17">
        <f>C28+1</f>
        <v>19</v>
      </c>
      <c r="D29" s="8">
        <f>$B$3*D28</f>
        <v>177406040837.5081</v>
      </c>
      <c r="E29" s="16">
        <f>100*D29/$B$4</f>
        <v>0.4435151020937702</v>
      </c>
      <c r="F29" s="8">
        <f>($B$3-1)*D29</f>
        <v>15256919512.02571</v>
      </c>
      <c r="G29" s="16">
        <f>100*F29/$B$4</f>
        <v>0.03814229878006427</v>
      </c>
      <c r="I29" s="8">
        <f>MIN(D29,K20)</f>
        <v>177406040837.5081</v>
      </c>
      <c r="J29" s="8">
        <f>MIN(F29,K29)</f>
        <v>15256919512.02571</v>
      </c>
      <c r="K29" s="8">
        <f>$B$4</f>
        <v>40000000000000</v>
      </c>
      <c r="M29" s="9">
        <f>M28+1</f>
        <v>19</v>
      </c>
      <c r="N29" s="8">
        <f>$B$3*N28</f>
        <v>177406040837.5081</v>
      </c>
      <c r="O29" s="8">
        <f>MIN(($B$3*O28),Q29)</f>
        <v>177406040837.5081</v>
      </c>
      <c r="P29" s="8">
        <f>MIN(($B$3-1)*N29,Q29)</f>
        <v>15256919512.02571</v>
      </c>
      <c r="Q29" s="10">
        <f>$B$5*Q28</f>
        <v>58272446901111.95</v>
      </c>
    </row>
    <row r="30" spans="3:17" ht="12.75">
      <c r="C30" s="17">
        <f>C29+1</f>
        <v>20</v>
      </c>
      <c r="D30" s="8">
        <f>$B$3*D29</f>
        <v>192662960349.53378</v>
      </c>
      <c r="E30" s="16">
        <f>100*D30/$B$4</f>
        <v>0.48165740087383446</v>
      </c>
      <c r="F30" s="8">
        <f>($B$3-1)*D30</f>
        <v>16569014590.05992</v>
      </c>
      <c r="G30" s="16">
        <f>100*F30/$B$4</f>
        <v>0.0414225364751498</v>
      </c>
      <c r="I30" s="8">
        <f>MIN(D30,K21)</f>
        <v>192662960349.53378</v>
      </c>
      <c r="J30" s="8">
        <f>MIN(F30,K30)</f>
        <v>16569014590.05992</v>
      </c>
      <c r="K30" s="8">
        <f>$B$4</f>
        <v>40000000000000</v>
      </c>
      <c r="M30" s="9">
        <f>M29+1</f>
        <v>20</v>
      </c>
      <c r="N30" s="8">
        <f>$B$3*N29</f>
        <v>192662960349.53378</v>
      </c>
      <c r="O30" s="8">
        <f>MIN(($B$3*O29),Q30)</f>
        <v>192662960349.53378</v>
      </c>
      <c r="P30" s="8">
        <f>MIN(($B$3-1)*N30,Q30)</f>
        <v>16569014590.05992</v>
      </c>
      <c r="Q30" s="10">
        <f>$B$5*Q29</f>
        <v>59437895839134.195</v>
      </c>
    </row>
    <row r="31" spans="3:17" ht="12.75">
      <c r="C31" s="17">
        <f>C30+1</f>
        <v>21</v>
      </c>
      <c r="D31" s="8">
        <f>$B$3*D30</f>
        <v>209231974939.5937</v>
      </c>
      <c r="E31" s="16">
        <f>100*D31/$B$4</f>
        <v>0.5230799373489842</v>
      </c>
      <c r="F31" s="8">
        <f>($B$3-1)*D31</f>
        <v>17993949844.805073</v>
      </c>
      <c r="G31" s="16">
        <f>100*F31/$B$4</f>
        <v>0.044984874612012685</v>
      </c>
      <c r="I31" s="8">
        <f>MIN(D31,K22)</f>
        <v>209231974939.5937</v>
      </c>
      <c r="J31" s="8">
        <f>MIN(F31,K31)</f>
        <v>17993949844.805073</v>
      </c>
      <c r="K31" s="8">
        <f>$B$4</f>
        <v>40000000000000</v>
      </c>
      <c r="M31" s="9">
        <f>M30+1</f>
        <v>21</v>
      </c>
      <c r="N31" s="8">
        <f>$B$3*N30</f>
        <v>209231974939.5937</v>
      </c>
      <c r="O31" s="8">
        <f>MIN(($B$3*O30),Q31)</f>
        <v>209231974939.5937</v>
      </c>
      <c r="P31" s="8">
        <f>MIN(($B$3-1)*N31,Q31)</f>
        <v>17993949844.805073</v>
      </c>
      <c r="Q31" s="10">
        <f>$B$5*Q30</f>
        <v>60626653755916.88</v>
      </c>
    </row>
    <row r="32" spans="3:17" ht="12.75">
      <c r="C32" s="17">
        <f>C31+1</f>
        <v>22</v>
      </c>
      <c r="D32" s="8">
        <f>$B$3*D31</f>
        <v>227225924784.39877</v>
      </c>
      <c r="E32" s="16">
        <f>100*D32/$B$4</f>
        <v>0.568064811960997</v>
      </c>
      <c r="F32" s="8">
        <f>($B$3-1)*D32</f>
        <v>19541429531.458313</v>
      </c>
      <c r="G32" s="16">
        <f>100*F32/$B$4</f>
        <v>0.04885357382864578</v>
      </c>
      <c r="I32" s="8">
        <f>MIN(D32,K23)</f>
        <v>227225924784.39877</v>
      </c>
      <c r="J32" s="8">
        <f>MIN(F32,K32)</f>
        <v>19541429531.458313</v>
      </c>
      <c r="K32" s="8">
        <f>$B$4</f>
        <v>40000000000000</v>
      </c>
      <c r="M32" s="9">
        <f>M31+1</f>
        <v>22</v>
      </c>
      <c r="N32" s="8">
        <f>$B$3*N31</f>
        <v>227225924784.39877</v>
      </c>
      <c r="O32" s="8">
        <f>MIN(($B$3*O31),Q32)</f>
        <v>227225924784.39877</v>
      </c>
      <c r="P32" s="8">
        <f>MIN(($B$3-1)*N32,Q32)</f>
        <v>19541429531.458313</v>
      </c>
      <c r="Q32" s="10">
        <f>$B$5*Q31</f>
        <v>61839186831035.22</v>
      </c>
    </row>
    <row r="33" spans="3:17" ht="12.75">
      <c r="C33" s="17">
        <f>C32+1</f>
        <v>23</v>
      </c>
      <c r="D33" s="8">
        <f>$B$3*D32</f>
        <v>246767354315.8571</v>
      </c>
      <c r="E33" s="16">
        <f>100*D33/$B$4</f>
        <v>0.6169183857896426</v>
      </c>
      <c r="F33" s="8">
        <f>($B$3-1)*D33</f>
        <v>21221992471.163727</v>
      </c>
      <c r="G33" s="16">
        <f>100*F33/$B$4</f>
        <v>0.05305498117790931</v>
      </c>
      <c r="I33" s="8">
        <f>MIN(D33,K24)</f>
        <v>246767354315.8571</v>
      </c>
      <c r="J33" s="8">
        <f>MIN(F33,K33)</f>
        <v>21221992471.163727</v>
      </c>
      <c r="K33" s="8">
        <f>$B$4</f>
        <v>40000000000000</v>
      </c>
      <c r="M33" s="9">
        <f>M32+1</f>
        <v>23</v>
      </c>
      <c r="N33" s="8">
        <f>$B$3*N32</f>
        <v>246767354315.8571</v>
      </c>
      <c r="O33" s="8">
        <f>MIN(($B$3*O32),Q33)</f>
        <v>246767354315.8571</v>
      </c>
      <c r="P33" s="8">
        <f>MIN(($B$3-1)*N33,Q33)</f>
        <v>21221992471.163727</v>
      </c>
      <c r="Q33" s="10">
        <f>$B$5*Q32</f>
        <v>63075970567655.92</v>
      </c>
    </row>
    <row r="34" spans="3:17" ht="12.75">
      <c r="C34" s="17">
        <f>C33+1</f>
        <v>24</v>
      </c>
      <c r="D34" s="8">
        <f>$B$3*D33</f>
        <v>267989346787.0208</v>
      </c>
      <c r="E34" s="16">
        <f>100*D34/$B$4</f>
        <v>0.669973366967552</v>
      </c>
      <c r="F34" s="8">
        <f>($B$3-1)*D34</f>
        <v>23047083823.68381</v>
      </c>
      <c r="G34" s="16">
        <f>100*F34/$B$4</f>
        <v>0.057617709559209536</v>
      </c>
      <c r="I34" s="8">
        <f>MIN(D34,K25)</f>
        <v>267989346787.0208</v>
      </c>
      <c r="J34" s="8">
        <f>MIN(F34,K34)</f>
        <v>23047083823.68381</v>
      </c>
      <c r="K34" s="8">
        <f>$B$4</f>
        <v>40000000000000</v>
      </c>
      <c r="M34" s="9">
        <f>M33+1</f>
        <v>24</v>
      </c>
      <c r="N34" s="8">
        <f>$B$3*N33</f>
        <v>267989346787.0208</v>
      </c>
      <c r="O34" s="8">
        <f>MIN(($B$3*O33),Q34)</f>
        <v>267989346787.0208</v>
      </c>
      <c r="P34" s="8">
        <f>MIN(($B$3-1)*N34,Q34)</f>
        <v>23047083823.68381</v>
      </c>
      <c r="Q34" s="10">
        <f>$B$5*Q33</f>
        <v>64337489979009.04</v>
      </c>
    </row>
    <row r="35" spans="3:17" ht="12.75">
      <c r="C35" s="17">
        <f>C34+1</f>
        <v>25</v>
      </c>
      <c r="D35" s="8">
        <f>$B$3*D34</f>
        <v>291036430610.70465</v>
      </c>
      <c r="E35" s="16">
        <f>100*D35/$B$4</f>
        <v>0.7275910765267616</v>
      </c>
      <c r="F35" s="8">
        <f>($B$3-1)*D35</f>
        <v>25029133032.520622</v>
      </c>
      <c r="G35" s="16">
        <f>100*F35/$B$4</f>
        <v>0.06257283258130154</v>
      </c>
      <c r="I35" s="8">
        <f>MIN(D35,K26)</f>
        <v>291036430610.70465</v>
      </c>
      <c r="J35" s="8">
        <f>MIN(F35,K35)</f>
        <v>25029133032.520622</v>
      </c>
      <c r="K35" s="8">
        <f>$B$4</f>
        <v>40000000000000</v>
      </c>
      <c r="M35" s="9">
        <f>M34+1</f>
        <v>25</v>
      </c>
      <c r="N35" s="8">
        <f>$B$3*N34</f>
        <v>291036430610.70465</v>
      </c>
      <c r="O35" s="8">
        <f>MIN(($B$3*O34),Q35)</f>
        <v>291036430610.70465</v>
      </c>
      <c r="P35" s="8">
        <f>MIN(($B$3-1)*N35,Q35)</f>
        <v>25029133032.520622</v>
      </c>
      <c r="Q35" s="10">
        <f>$B$5*Q34</f>
        <v>65624239778589.22</v>
      </c>
    </row>
    <row r="36" spans="3:17" ht="12.75">
      <c r="C36" s="17">
        <f>C35+1</f>
        <v>26</v>
      </c>
      <c r="D36" s="8">
        <f>$B$3*D35</f>
        <v>316065563643.2253</v>
      </c>
      <c r="E36" s="16">
        <f>100*D36/$B$4</f>
        <v>0.7901639091080632</v>
      </c>
      <c r="F36" s="8">
        <f>($B$3-1)*D36</f>
        <v>27181638473.317398</v>
      </c>
      <c r="G36" s="16">
        <f>100*F36/$B$4</f>
        <v>0.0679540961832935</v>
      </c>
      <c r="I36" s="8">
        <f>MIN(D36,K27)</f>
        <v>316065563643.2253</v>
      </c>
      <c r="J36" s="8">
        <f>MIN(F36,K36)</f>
        <v>27181638473.317398</v>
      </c>
      <c r="K36" s="8">
        <f>$B$4</f>
        <v>40000000000000</v>
      </c>
      <c r="M36" s="9">
        <f>M35+1</f>
        <v>26</v>
      </c>
      <c r="N36" s="8">
        <f>$B$3*N35</f>
        <v>316065563643.2253</v>
      </c>
      <c r="O36" s="8">
        <f>MIN(($B$3*O35),Q36)</f>
        <v>316065563643.2253</v>
      </c>
      <c r="P36" s="8">
        <f>MIN(($B$3-1)*N36,Q36)</f>
        <v>27181638473.317398</v>
      </c>
      <c r="Q36" s="10">
        <f>$B$5*Q35</f>
        <v>66936724574161.01</v>
      </c>
    </row>
    <row r="37" spans="3:17" ht="12.75">
      <c r="C37" s="17">
        <f>C36+1</f>
        <v>27</v>
      </c>
      <c r="D37" s="8">
        <f>$B$3*D36</f>
        <v>343247202116.54266</v>
      </c>
      <c r="E37" s="16">
        <f>100*D37/$B$4</f>
        <v>0.8581180052913566</v>
      </c>
      <c r="F37" s="8">
        <f>($B$3-1)*D37</f>
        <v>29519259382.022694</v>
      </c>
      <c r="G37" s="16">
        <f>100*F37/$B$4</f>
        <v>0.07379814845505674</v>
      </c>
      <c r="I37" s="8">
        <f>MIN(D37,K28)</f>
        <v>343247202116.54266</v>
      </c>
      <c r="J37" s="8">
        <f>MIN(F37,K37)</f>
        <v>29519259382.022694</v>
      </c>
      <c r="K37" s="8">
        <f>$B$4</f>
        <v>40000000000000</v>
      </c>
      <c r="M37" s="9">
        <f>M36+1</f>
        <v>27</v>
      </c>
      <c r="N37" s="8">
        <f>$B$3*N36</f>
        <v>343247202116.54266</v>
      </c>
      <c r="O37" s="8">
        <f>MIN(($B$3*O36),Q37)</f>
        <v>343247202116.54266</v>
      </c>
      <c r="P37" s="8">
        <f>MIN(($B$3-1)*N37,Q37)</f>
        <v>29519259382.022694</v>
      </c>
      <c r="Q37" s="10">
        <f>$B$5*Q36</f>
        <v>68275459065644.23</v>
      </c>
    </row>
    <row r="38" spans="3:17" ht="12.75">
      <c r="C38" s="17">
        <f>C37+1</f>
        <v>28</v>
      </c>
      <c r="D38" s="8">
        <f>$B$3*D37</f>
        <v>372766461498.56537</v>
      </c>
      <c r="E38" s="16">
        <f>100*D38/$B$4</f>
        <v>0.9319161537464135</v>
      </c>
      <c r="F38" s="8">
        <f>($B$3-1)*D38</f>
        <v>32057915688.87665</v>
      </c>
      <c r="G38" s="16">
        <f>100*F38/$B$4</f>
        <v>0.08014478922219162</v>
      </c>
      <c r="I38" s="8">
        <f>MIN(D38,K29)</f>
        <v>372766461498.56537</v>
      </c>
      <c r="J38" s="8">
        <f>MIN(F38,K38)</f>
        <v>32057915688.87665</v>
      </c>
      <c r="K38" s="8">
        <f>$B$4</f>
        <v>40000000000000</v>
      </c>
      <c r="M38" s="9">
        <f>M37+1</f>
        <v>28</v>
      </c>
      <c r="N38" s="8">
        <f>$B$3*N37</f>
        <v>372766461498.56537</v>
      </c>
      <c r="O38" s="8">
        <f>MIN(($B$3*O37),Q38)</f>
        <v>372766461498.56537</v>
      </c>
      <c r="P38" s="8">
        <f>MIN(($B$3-1)*N38,Q38)</f>
        <v>32057915688.87665</v>
      </c>
      <c r="Q38" s="10">
        <f>$B$5*Q37</f>
        <v>69640968246957.11</v>
      </c>
    </row>
    <row r="39" spans="3:17" ht="12.75">
      <c r="C39" s="17">
        <f>C38+1</f>
        <v>29</v>
      </c>
      <c r="D39" s="8">
        <f>$B$3*D38</f>
        <v>404824377187.442</v>
      </c>
      <c r="E39" s="16">
        <f>100*D39/$B$4</f>
        <v>1.0120609429686052</v>
      </c>
      <c r="F39" s="8">
        <f>($B$3-1)*D39</f>
        <v>34814896438.12004</v>
      </c>
      <c r="G39" s="16">
        <f>100*F39/$B$4</f>
        <v>0.0870372410953001</v>
      </c>
      <c r="I39" s="8">
        <f>MIN(D39,K30)</f>
        <v>404824377187.442</v>
      </c>
      <c r="J39" s="8">
        <f>MIN(F39,K39)</f>
        <v>34814896438.12004</v>
      </c>
      <c r="K39" s="8">
        <f>$B$4</f>
        <v>40000000000000</v>
      </c>
      <c r="M39" s="9">
        <f>M38+1</f>
        <v>29</v>
      </c>
      <c r="N39" s="8">
        <f>$B$3*N38</f>
        <v>404824377187.442</v>
      </c>
      <c r="O39" s="8">
        <f>MIN(($B$3*O38),Q39)</f>
        <v>404824377187.442</v>
      </c>
      <c r="P39" s="8">
        <f>MIN(($B$3-1)*N39,Q39)</f>
        <v>34814896438.12004</v>
      </c>
      <c r="Q39" s="10">
        <f>$B$5*Q38</f>
        <v>71033787611896.25</v>
      </c>
    </row>
    <row r="40" spans="3:17" ht="12.75">
      <c r="C40" s="17">
        <f>C39+1</f>
        <v>30</v>
      </c>
      <c r="D40" s="8">
        <f>$B$3*D39</f>
        <v>439639273625.5621</v>
      </c>
      <c r="E40" s="16">
        <f>100*D40/$B$4</f>
        <v>1.0990981840639054</v>
      </c>
      <c r="F40" s="8">
        <f>($B$3-1)*D40</f>
        <v>37808977531.79837</v>
      </c>
      <c r="G40" s="16">
        <f>100*F40/$B$4</f>
        <v>0.09452244382949593</v>
      </c>
      <c r="I40" s="8">
        <f>MIN(D40,K31)</f>
        <v>439639273625.5621</v>
      </c>
      <c r="J40" s="8">
        <f>MIN(F40,K40)</f>
        <v>37808977531.79837</v>
      </c>
      <c r="K40" s="8">
        <f>$B$4</f>
        <v>40000000000000</v>
      </c>
      <c r="M40" s="9">
        <f>M39+1</f>
        <v>30</v>
      </c>
      <c r="N40" s="8">
        <f>$B$3*N39</f>
        <v>439639273625.5621</v>
      </c>
      <c r="O40" s="8">
        <f>MIN(($B$3*O39),Q40)</f>
        <v>439639273625.5621</v>
      </c>
      <c r="P40" s="8">
        <f>MIN(($B$3-1)*N40,Q40)</f>
        <v>37808977531.79837</v>
      </c>
      <c r="Q40" s="10">
        <f>$B$5*Q39</f>
        <v>72454463364134.17</v>
      </c>
    </row>
    <row r="41" spans="3:17" ht="12.75">
      <c r="C41" s="17">
        <f>C40+1</f>
        <v>31</v>
      </c>
      <c r="D41" s="8">
        <f>$B$3*D40</f>
        <v>477448251157.3605</v>
      </c>
      <c r="E41" s="16">
        <f>100*D41/$B$4</f>
        <v>1.1936206278934012</v>
      </c>
      <c r="F41" s="8">
        <f>($B$3-1)*D41</f>
        <v>41060549599.533035</v>
      </c>
      <c r="G41" s="16">
        <f>100*F41/$B$4</f>
        <v>0.10265137399883259</v>
      </c>
      <c r="I41" s="8">
        <f>MIN(D41,K32)</f>
        <v>477448251157.3605</v>
      </c>
      <c r="J41" s="8">
        <f>MIN(F41,K41)</f>
        <v>41060549599.533035</v>
      </c>
      <c r="K41" s="8">
        <f>$B$4</f>
        <v>40000000000000</v>
      </c>
      <c r="M41" s="9">
        <f>M40+1</f>
        <v>31</v>
      </c>
      <c r="N41" s="8">
        <f>$B$3*N40</f>
        <v>477448251157.3605</v>
      </c>
      <c r="O41" s="8">
        <f>MIN(($B$3*O40),Q41)</f>
        <v>477448251157.3605</v>
      </c>
      <c r="P41" s="8">
        <f>MIN(($B$3-1)*N41,Q41)</f>
        <v>41060549599.533035</v>
      </c>
      <c r="Q41" s="10">
        <f>$B$5*Q40</f>
        <v>73903552631416.86</v>
      </c>
    </row>
    <row r="42" spans="3:17" ht="12.75">
      <c r="C42" s="17">
        <f>C41+1</f>
        <v>32</v>
      </c>
      <c r="D42" s="8">
        <f>$B$3*D41</f>
        <v>518508800756.8935</v>
      </c>
      <c r="E42" s="16">
        <f>100*D42/$B$4</f>
        <v>1.2962720018922338</v>
      </c>
      <c r="F42" s="8">
        <f>($B$3-1)*D42</f>
        <v>44591756865.09288</v>
      </c>
      <c r="G42" s="16">
        <f>100*F42/$B$4</f>
        <v>0.1114793921627322</v>
      </c>
      <c r="I42" s="8">
        <f>MIN(D42,K33)</f>
        <v>518508800756.8935</v>
      </c>
      <c r="J42" s="8">
        <f>MIN(F42,K42)</f>
        <v>44591756865.09288</v>
      </c>
      <c r="K42" s="8">
        <f>$B$4</f>
        <v>40000000000000</v>
      </c>
      <c r="M42" s="9">
        <f>M41+1</f>
        <v>32</v>
      </c>
      <c r="N42" s="8">
        <f>$B$3*N41</f>
        <v>518508800756.8935</v>
      </c>
      <c r="O42" s="8">
        <f>MIN(($B$3*O41),Q42)</f>
        <v>518508800756.8935</v>
      </c>
      <c r="P42" s="8">
        <f>MIN(($B$3-1)*N42,Q42)</f>
        <v>44591756865.09288</v>
      </c>
      <c r="Q42" s="10">
        <f>$B$5*Q41</f>
        <v>75381623684045.2</v>
      </c>
    </row>
    <row r="43" spans="3:17" ht="12.75">
      <c r="C43" s="17">
        <f>C42+1</f>
        <v>33</v>
      </c>
      <c r="D43" s="8">
        <f>$B$3*D42</f>
        <v>563100557621.9863</v>
      </c>
      <c r="E43" s="16">
        <f>100*D43/$B$4</f>
        <v>1.4077513940549657</v>
      </c>
      <c r="F43" s="8">
        <f>($B$3-1)*D43</f>
        <v>48426647955.49087</v>
      </c>
      <c r="G43" s="16">
        <f>100*F43/$B$4</f>
        <v>0.12106661988872718</v>
      </c>
      <c r="I43" s="8">
        <f>MIN(D43,K34)</f>
        <v>563100557621.9863</v>
      </c>
      <c r="J43" s="8">
        <f>MIN(F43,K43)</f>
        <v>48426647955.49087</v>
      </c>
      <c r="K43" s="8">
        <f>$B$4</f>
        <v>40000000000000</v>
      </c>
      <c r="M43" s="9">
        <f>M42+1</f>
        <v>33</v>
      </c>
      <c r="N43" s="8">
        <f>$B$3*N42</f>
        <v>563100557621.9863</v>
      </c>
      <c r="O43" s="8">
        <f>MIN(($B$3*O42),Q43)</f>
        <v>563100557621.9863</v>
      </c>
      <c r="P43" s="8">
        <f>MIN(($B$3-1)*N43,Q43)</f>
        <v>48426647955.49087</v>
      </c>
      <c r="Q43" s="10">
        <f>$B$5*Q42</f>
        <v>76889256157726.11</v>
      </c>
    </row>
    <row r="44" spans="3:17" ht="12.75">
      <c r="C44" s="17">
        <f>C43+1</f>
        <v>34</v>
      </c>
      <c r="D44" s="8">
        <f>$B$3*D43</f>
        <v>611527205577.4772</v>
      </c>
      <c r="E44" s="16">
        <f>100*D44/$B$4</f>
        <v>1.5288180139436929</v>
      </c>
      <c r="F44" s="8">
        <f>($B$3-1)*D44</f>
        <v>52591339679.663086</v>
      </c>
      <c r="G44" s="16">
        <f>100*F44/$B$4</f>
        <v>0.1314783491991577</v>
      </c>
      <c r="I44" s="8">
        <f>MIN(D44,K35)</f>
        <v>611527205577.4772</v>
      </c>
      <c r="J44" s="8">
        <f>MIN(F44,K44)</f>
        <v>52591339679.663086</v>
      </c>
      <c r="K44" s="8">
        <f>$B$4</f>
        <v>40000000000000</v>
      </c>
      <c r="M44" s="9">
        <f>M43+1</f>
        <v>34</v>
      </c>
      <c r="N44" s="8">
        <f>$B$3*N43</f>
        <v>611527205577.4772</v>
      </c>
      <c r="O44" s="8">
        <f>MIN(($B$3*O43),Q44)</f>
        <v>611527205577.4772</v>
      </c>
      <c r="P44" s="8">
        <f>MIN(($B$3-1)*N44,Q44)</f>
        <v>52591339679.663086</v>
      </c>
      <c r="Q44" s="10">
        <f>$B$5*Q43</f>
        <v>78427041280880.64</v>
      </c>
    </row>
    <row r="45" spans="3:17" ht="12.75">
      <c r="C45" s="17">
        <f>C44+1</f>
        <v>35</v>
      </c>
      <c r="D45" s="8">
        <f>$B$3*D44</f>
        <v>664118545257.1403</v>
      </c>
      <c r="E45" s="16">
        <f>100*D45/$B$4</f>
        <v>1.6602963631428507</v>
      </c>
      <c r="F45" s="8">
        <f>($B$3-1)*D45</f>
        <v>57114194892.11411</v>
      </c>
      <c r="G45" s="16">
        <f>100*F45/$B$4</f>
        <v>0.14278548723028528</v>
      </c>
      <c r="I45" s="8">
        <f>MIN(D45,K36)</f>
        <v>664118545257.1403</v>
      </c>
      <c r="J45" s="8">
        <f>MIN(F45,K45)</f>
        <v>57114194892.11411</v>
      </c>
      <c r="K45" s="8">
        <f>$B$4</f>
        <v>40000000000000</v>
      </c>
      <c r="M45" s="9">
        <f>M44+1</f>
        <v>35</v>
      </c>
      <c r="N45" s="8">
        <f>$B$3*N44</f>
        <v>664118545257.1403</v>
      </c>
      <c r="O45" s="8">
        <f>MIN(($B$3*O44),Q45)</f>
        <v>664118545257.1403</v>
      </c>
      <c r="P45" s="8">
        <f>MIN(($B$3-1)*N45,Q45)</f>
        <v>57114194892.11411</v>
      </c>
      <c r="Q45" s="10">
        <f>$B$5*Q44</f>
        <v>79995582106498.25</v>
      </c>
    </row>
    <row r="46" spans="3:17" ht="12.75">
      <c r="C46" s="17">
        <f>C45+1</f>
        <v>36</v>
      </c>
      <c r="D46" s="8">
        <f>$B$3*D45</f>
        <v>721232740149.2544</v>
      </c>
      <c r="E46" s="16">
        <f>100*D46/$B$4</f>
        <v>1.8030818503731358</v>
      </c>
      <c r="F46" s="8">
        <f>($B$3-1)*D46</f>
        <v>62026015652.83593</v>
      </c>
      <c r="G46" s="16">
        <f>100*F46/$B$4</f>
        <v>0.15506503913208983</v>
      </c>
      <c r="I46" s="8">
        <f>MIN(D46,K37)</f>
        <v>721232740149.2544</v>
      </c>
      <c r="J46" s="8">
        <f>MIN(F46,K46)</f>
        <v>62026015652.83593</v>
      </c>
      <c r="K46" s="8">
        <f>$B$4</f>
        <v>40000000000000</v>
      </c>
      <c r="M46" s="9">
        <f>M45+1</f>
        <v>36</v>
      </c>
      <c r="N46" s="8">
        <f>$B$3*N45</f>
        <v>721232740149.2544</v>
      </c>
      <c r="O46" s="8">
        <f>MIN(($B$3*O45),Q46)</f>
        <v>721232740149.2544</v>
      </c>
      <c r="P46" s="8">
        <f>MIN(($B$3-1)*N46,Q46)</f>
        <v>62026015652.83593</v>
      </c>
      <c r="Q46" s="10">
        <f>$B$5*Q45</f>
        <v>81595493748628.22</v>
      </c>
    </row>
    <row r="47" spans="3:17" ht="12.75">
      <c r="C47" s="17">
        <f>C46+1</f>
        <v>37</v>
      </c>
      <c r="D47" s="8">
        <f>$B$3*D46</f>
        <v>783258755802.0903</v>
      </c>
      <c r="E47" s="16">
        <f>100*D47/$B$4</f>
        <v>1.9581468895052259</v>
      </c>
      <c r="F47" s="8">
        <f>($B$3-1)*D47</f>
        <v>67360252998.97983</v>
      </c>
      <c r="G47" s="16">
        <f>100*F47/$B$4</f>
        <v>0.16840063249744955</v>
      </c>
      <c r="I47" s="8">
        <f>MIN(D47,K38)</f>
        <v>783258755802.0903</v>
      </c>
      <c r="J47" s="8">
        <f>MIN(F47,K47)</f>
        <v>67360252998.97983</v>
      </c>
      <c r="K47" s="8">
        <f>$B$4</f>
        <v>40000000000000</v>
      </c>
      <c r="M47" s="9">
        <f>M46+1</f>
        <v>37</v>
      </c>
      <c r="N47" s="8">
        <f>$B$3*N46</f>
        <v>783258755802.0903</v>
      </c>
      <c r="O47" s="8">
        <f>MIN(($B$3*O46),Q47)</f>
        <v>783258755802.0903</v>
      </c>
      <c r="P47" s="8">
        <f>MIN(($B$3-1)*N47,Q47)</f>
        <v>67360252998.97983</v>
      </c>
      <c r="Q47" s="10">
        <f>$B$5*Q46</f>
        <v>83227403623600.78</v>
      </c>
    </row>
    <row r="48" spans="3:17" ht="12.75">
      <c r="C48" s="17">
        <f>C47+1</f>
        <v>38</v>
      </c>
      <c r="D48" s="8">
        <f>$B$3*D47</f>
        <v>850619008801.0702</v>
      </c>
      <c r="E48" s="16">
        <f>100*D48/$B$4</f>
        <v>2.1265475220026753</v>
      </c>
      <c r="F48" s="8">
        <f>($B$3-1)*D48</f>
        <v>73153234756.8921</v>
      </c>
      <c r="G48" s="16">
        <f>100*F48/$B$4</f>
        <v>0.18288308689223026</v>
      </c>
      <c r="I48" s="8">
        <f>MIN(D48,K39)</f>
        <v>850619008801.0702</v>
      </c>
      <c r="J48" s="8">
        <f>MIN(F48,K48)</f>
        <v>73153234756.8921</v>
      </c>
      <c r="K48" s="8">
        <f>$B$4</f>
        <v>40000000000000</v>
      </c>
      <c r="M48" s="9">
        <f>M47+1</f>
        <v>38</v>
      </c>
      <c r="N48" s="8">
        <f>$B$3*N47</f>
        <v>850619008801.0702</v>
      </c>
      <c r="O48" s="8">
        <f>MIN(($B$3*O47),Q48)</f>
        <v>850619008801.0702</v>
      </c>
      <c r="P48" s="8">
        <f>MIN(($B$3-1)*N48,Q48)</f>
        <v>73153234756.8921</v>
      </c>
      <c r="Q48" s="10">
        <f>$B$5*Q47</f>
        <v>84891951696072.8</v>
      </c>
    </row>
    <row r="49" spans="3:17" ht="12.75">
      <c r="C49" s="17">
        <f>C48+1</f>
        <v>39</v>
      </c>
      <c r="D49" s="8">
        <f>$B$3*D48</f>
        <v>923772243557.9623</v>
      </c>
      <c r="E49" s="16">
        <f>100*D49/$B$4</f>
        <v>2.309430608894906</v>
      </c>
      <c r="F49" s="8">
        <f>($B$3-1)*D49</f>
        <v>79444412945.98483</v>
      </c>
      <c r="G49" s="16">
        <f>100*F49/$B$4</f>
        <v>0.19861103236496208</v>
      </c>
      <c r="I49" s="8">
        <f>MIN(D49,K40)</f>
        <v>923772243557.9623</v>
      </c>
      <c r="J49" s="8">
        <f>MIN(F49,K49)</f>
        <v>79444412945.98483</v>
      </c>
      <c r="K49" s="8">
        <f>$B$4</f>
        <v>40000000000000</v>
      </c>
      <c r="M49" s="9">
        <f>M48+1</f>
        <v>39</v>
      </c>
      <c r="N49" s="8">
        <f>$B$3*N48</f>
        <v>923772243557.9623</v>
      </c>
      <c r="O49" s="8">
        <f>MIN(($B$3*O48),Q49)</f>
        <v>923772243557.9623</v>
      </c>
      <c r="P49" s="8">
        <f>MIN(($B$3-1)*N49,Q49)</f>
        <v>79444412945.98483</v>
      </c>
      <c r="Q49" s="10">
        <f>$B$5*Q48</f>
        <v>86589790729994.25</v>
      </c>
    </row>
    <row r="50" spans="3:17" ht="12.75">
      <c r="C50" s="17">
        <f>C49+1</f>
        <v>40</v>
      </c>
      <c r="D50" s="8">
        <f>$B$3*D49</f>
        <v>1003216656503.9471</v>
      </c>
      <c r="E50" s="16">
        <f>100*D50/$B$4</f>
        <v>2.508041641259868</v>
      </c>
      <c r="F50" s="8">
        <f>($B$3-1)*D50</f>
        <v>86276632459.33954</v>
      </c>
      <c r="G50" s="16">
        <f>100*F50/$B$4</f>
        <v>0.21569158114834885</v>
      </c>
      <c r="I50" s="8">
        <f>MIN(D50,K41)</f>
        <v>1003216656503.9471</v>
      </c>
      <c r="J50" s="8">
        <f>MIN(F50,K50)</f>
        <v>86276632459.33954</v>
      </c>
      <c r="K50" s="8">
        <f>$B$4</f>
        <v>40000000000000</v>
      </c>
      <c r="M50" s="9">
        <f>M49+1</f>
        <v>40</v>
      </c>
      <c r="N50" s="8">
        <f>$B$3*N49</f>
        <v>1003216656503.9471</v>
      </c>
      <c r="O50" s="8">
        <f>MIN(($B$3*O49),Q50)</f>
        <v>1003216656503.9471</v>
      </c>
      <c r="P50" s="8">
        <f>MIN(($B$3-1)*N50,Q50)</f>
        <v>86276632459.33954</v>
      </c>
      <c r="Q50" s="10">
        <f>$B$5*Q49</f>
        <v>88321586544594.14</v>
      </c>
    </row>
    <row r="51" spans="3:17" ht="12.75">
      <c r="C51" s="17">
        <f>C50+1</f>
        <v>41</v>
      </c>
      <c r="D51" s="8">
        <f>$B$3*D50</f>
        <v>1089493288963.2866</v>
      </c>
      <c r="E51" s="16">
        <f>100*D51/$B$4</f>
        <v>2.7237332224082165</v>
      </c>
      <c r="F51" s="8">
        <f>($B$3-1)*D51</f>
        <v>93696422850.84273</v>
      </c>
      <c r="G51" s="16">
        <f>100*F51/$B$4</f>
        <v>0.23424105712710683</v>
      </c>
      <c r="I51" s="8">
        <f>MIN(D51,K42)</f>
        <v>1089493288963.2866</v>
      </c>
      <c r="J51" s="8">
        <f>MIN(F51,K51)</f>
        <v>93696422850.84273</v>
      </c>
      <c r="K51" s="8">
        <f>$B$4</f>
        <v>40000000000000</v>
      </c>
      <c r="M51" s="9">
        <f>M50+1</f>
        <v>41</v>
      </c>
      <c r="N51" s="8">
        <f>$B$3*N50</f>
        <v>1089493288963.2866</v>
      </c>
      <c r="O51" s="8">
        <f>MIN(($B$3*O50),Q51)</f>
        <v>1089493288963.2866</v>
      </c>
      <c r="P51" s="8">
        <f>MIN(($B$3-1)*N51,Q51)</f>
        <v>93696422850.84273</v>
      </c>
      <c r="Q51" s="10">
        <f>$B$5*Q50</f>
        <v>90088018275486.03</v>
      </c>
    </row>
    <row r="52" spans="3:17" ht="12.75">
      <c r="C52" s="17">
        <f>C51+1</f>
        <v>42</v>
      </c>
      <c r="D52" s="8">
        <f>$B$3*D51</f>
        <v>1183189711814.1294</v>
      </c>
      <c r="E52" s="16">
        <f>100*D52/$B$4</f>
        <v>2.9579742795353234</v>
      </c>
      <c r="F52" s="8">
        <f>($B$3-1)*D52</f>
        <v>101754315216.01521</v>
      </c>
      <c r="G52" s="16">
        <f>100*F52/$B$4</f>
        <v>0.25438578804003803</v>
      </c>
      <c r="I52" s="8">
        <f>MIN(D52,K43)</f>
        <v>1183189711814.1294</v>
      </c>
      <c r="J52" s="8">
        <f>MIN(F52,K52)</f>
        <v>101754315216.01521</v>
      </c>
      <c r="K52" s="8">
        <f>$B$4</f>
        <v>40000000000000</v>
      </c>
      <c r="M52" s="9">
        <f>M51+1</f>
        <v>42</v>
      </c>
      <c r="N52" s="8">
        <f>$B$3*N51</f>
        <v>1183189711814.1294</v>
      </c>
      <c r="O52" s="8">
        <f>MIN(($B$3*O51),Q52)</f>
        <v>1183189711814.1294</v>
      </c>
      <c r="P52" s="8">
        <f>MIN(($B$3-1)*N52,Q52)</f>
        <v>101754315216.01521</v>
      </c>
      <c r="Q52" s="10">
        <f>$B$5*Q51</f>
        <v>91889778640995.75</v>
      </c>
    </row>
    <row r="53" spans="3:17" ht="12.75">
      <c r="C53" s="17">
        <f>C52+1</f>
        <v>43</v>
      </c>
      <c r="D53" s="8">
        <f>$B$3*D52</f>
        <v>1284944027030.1445</v>
      </c>
      <c r="E53" s="16">
        <f>100*D53/$B$4</f>
        <v>3.212360067575361</v>
      </c>
      <c r="F53" s="8">
        <f>($B$3-1)*D53</f>
        <v>110505186324.59253</v>
      </c>
      <c r="G53" s="16">
        <f>100*F53/$B$4</f>
        <v>0.27626296581148135</v>
      </c>
      <c r="I53" s="8">
        <f>MIN(D53,K44)</f>
        <v>1284944027030.1445</v>
      </c>
      <c r="J53" s="8">
        <f>MIN(F53,K53)</f>
        <v>110505186324.59253</v>
      </c>
      <c r="K53" s="8">
        <f>$B$4</f>
        <v>40000000000000</v>
      </c>
      <c r="M53" s="9">
        <f>M52+1</f>
        <v>43</v>
      </c>
      <c r="N53" s="8">
        <f>$B$3*N52</f>
        <v>1284944027030.1445</v>
      </c>
      <c r="O53" s="8">
        <f>MIN(($B$3*O52),Q53)</f>
        <v>1284944027030.1445</v>
      </c>
      <c r="P53" s="8">
        <f>MIN(($B$3-1)*N53,Q53)</f>
        <v>110505186324.59253</v>
      </c>
      <c r="Q53" s="10">
        <f>$B$5*Q52</f>
        <v>93727574213815.67</v>
      </c>
    </row>
    <row r="54" spans="3:17" ht="12.75">
      <c r="C54" s="17">
        <f>C53+1</f>
        <v>44</v>
      </c>
      <c r="D54" s="8">
        <f>$B$3*D53</f>
        <v>1395449213354.737</v>
      </c>
      <c r="E54" s="16">
        <f>100*D54/$B$4</f>
        <v>3.4886230333868427</v>
      </c>
      <c r="F54" s="8">
        <f>($B$3-1)*D54</f>
        <v>120008632348.50749</v>
      </c>
      <c r="G54" s="16">
        <f>100*F54/$B$4</f>
        <v>0.30002158087126873</v>
      </c>
      <c r="I54" s="8">
        <f>MIN(D54,K45)</f>
        <v>1395449213354.737</v>
      </c>
      <c r="J54" s="8">
        <f>MIN(F54,K54)</f>
        <v>120008632348.50749</v>
      </c>
      <c r="K54" s="8">
        <f>$B$4</f>
        <v>40000000000000</v>
      </c>
      <c r="M54" s="9">
        <f>M53+1</f>
        <v>44</v>
      </c>
      <c r="N54" s="8">
        <f>$B$3*N53</f>
        <v>1395449213354.737</v>
      </c>
      <c r="O54" s="8">
        <f>MIN(($B$3*O53),Q54)</f>
        <v>1395449213354.737</v>
      </c>
      <c r="P54" s="8">
        <f>MIN(($B$3-1)*N54,Q54)</f>
        <v>120008632348.50749</v>
      </c>
      <c r="Q54" s="10">
        <f>$B$5*Q53</f>
        <v>95602125698091.98</v>
      </c>
    </row>
    <row r="55" spans="3:17" ht="12.75">
      <c r="C55" s="17">
        <f>C54+1</f>
        <v>45</v>
      </c>
      <c r="D55" s="8">
        <f>$B$3*D54</f>
        <v>1515457845703.2446</v>
      </c>
      <c r="E55" s="16">
        <f>100*D55/$B$4</f>
        <v>3.7886446142581116</v>
      </c>
      <c r="F55" s="8">
        <f>($B$3-1)*D55</f>
        <v>130329374730.47916</v>
      </c>
      <c r="G55" s="16">
        <f>100*F55/$B$4</f>
        <v>0.3258234368261979</v>
      </c>
      <c r="I55" s="8">
        <f>MIN(D55,K46)</f>
        <v>1515457845703.2446</v>
      </c>
      <c r="J55" s="8">
        <f>MIN(F55,K55)</f>
        <v>130329374730.47916</v>
      </c>
      <c r="K55" s="8">
        <f>$B$4</f>
        <v>40000000000000</v>
      </c>
      <c r="M55" s="9">
        <f>M54+1</f>
        <v>45</v>
      </c>
      <c r="N55" s="8">
        <f>$B$3*N54</f>
        <v>1515457845703.2446</v>
      </c>
      <c r="O55" s="8">
        <f>MIN(($B$3*O54),Q55)</f>
        <v>1515457845703.2446</v>
      </c>
      <c r="P55" s="8">
        <f>MIN(($B$3-1)*N55,Q55)</f>
        <v>130329374730.47916</v>
      </c>
      <c r="Q55" s="10">
        <f>$B$5*Q54</f>
        <v>97514168212053.83</v>
      </c>
    </row>
    <row r="56" spans="3:17" ht="12.75">
      <c r="C56" s="17">
        <f>C55+1</f>
        <v>46</v>
      </c>
      <c r="D56" s="8">
        <f>$B$3*D55</f>
        <v>1645787220433.7239</v>
      </c>
      <c r="E56" s="16">
        <f>100*D56/$B$4</f>
        <v>4.11446805108431</v>
      </c>
      <c r="F56" s="8">
        <f>($B$3-1)*D56</f>
        <v>141537700957.30038</v>
      </c>
      <c r="G56" s="16">
        <f>100*F56/$B$4</f>
        <v>0.35384425239325096</v>
      </c>
      <c r="I56" s="8">
        <f>MIN(D56,K47)</f>
        <v>1645787220433.7239</v>
      </c>
      <c r="J56" s="8">
        <f>MIN(F56,K56)</f>
        <v>141537700957.30038</v>
      </c>
      <c r="K56" s="8">
        <f>$B$4</f>
        <v>40000000000000</v>
      </c>
      <c r="M56" s="9">
        <f>M55+1</f>
        <v>46</v>
      </c>
      <c r="N56" s="8">
        <f>$B$3*N55</f>
        <v>1645787220433.7239</v>
      </c>
      <c r="O56" s="8">
        <f>MIN(($B$3*O55),Q56)</f>
        <v>1645787220433.7239</v>
      </c>
      <c r="P56" s="8">
        <f>MIN(($B$3-1)*N56,Q56)</f>
        <v>141537700957.30038</v>
      </c>
      <c r="Q56" s="10">
        <f>$B$5*Q55</f>
        <v>99464451576294.9</v>
      </c>
    </row>
    <row r="57" spans="3:17" ht="12.75">
      <c r="C57" s="17">
        <f>C56+1</f>
        <v>47</v>
      </c>
      <c r="D57" s="8">
        <f>$B$3*D56</f>
        <v>1787324921391.0242</v>
      </c>
      <c r="E57" s="16">
        <f>100*D57/$B$4</f>
        <v>4.4683123034775605</v>
      </c>
      <c r="F57" s="8">
        <f>($B$3-1)*D57</f>
        <v>153709943239.6282</v>
      </c>
      <c r="G57" s="16">
        <f>100*F57/$B$4</f>
        <v>0.3842748580990705</v>
      </c>
      <c r="I57" s="8">
        <f>MIN(D57,K48)</f>
        <v>1787324921391.0242</v>
      </c>
      <c r="J57" s="8">
        <f>MIN(F57,K57)</f>
        <v>153709943239.6282</v>
      </c>
      <c r="K57" s="8">
        <f>$B$4</f>
        <v>40000000000000</v>
      </c>
      <c r="M57" s="9">
        <f>M56+1</f>
        <v>47</v>
      </c>
      <c r="N57" s="8">
        <f>$B$3*N56</f>
        <v>1787324921391.0242</v>
      </c>
      <c r="O57" s="8">
        <f>MIN(($B$3*O56),Q57)</f>
        <v>1787324921391.0242</v>
      </c>
      <c r="P57" s="8">
        <f>MIN(($B$3-1)*N57,Q57)</f>
        <v>153709943239.6282</v>
      </c>
      <c r="Q57" s="10">
        <f>$B$5*Q56</f>
        <v>101453740607820.81</v>
      </c>
    </row>
    <row r="58" spans="3:17" ht="12.75">
      <c r="C58" s="17">
        <f>C57+1</f>
        <v>48</v>
      </c>
      <c r="D58" s="8">
        <f>$B$3*D57</f>
        <v>1941034864630.6523</v>
      </c>
      <c r="E58" s="16">
        <f>100*D58/$B$4</f>
        <v>4.852587161576631</v>
      </c>
      <c r="F58" s="8">
        <f>($B$3-1)*D58</f>
        <v>166928998358.23624</v>
      </c>
      <c r="G58" s="16">
        <f>100*F58/$B$4</f>
        <v>0.41732249589559056</v>
      </c>
      <c r="I58" s="8">
        <f>MIN(D58,K49)</f>
        <v>1941034864630.6523</v>
      </c>
      <c r="J58" s="8">
        <f>MIN(F58,K58)</f>
        <v>166928998358.23624</v>
      </c>
      <c r="K58" s="8">
        <f>$B$4</f>
        <v>40000000000000</v>
      </c>
      <c r="M58" s="9">
        <f>M57+1</f>
        <v>48</v>
      </c>
      <c r="N58" s="8">
        <f>$B$3*N57</f>
        <v>1941034864630.6523</v>
      </c>
      <c r="O58" s="8">
        <f>MIN(($B$3*O57),Q58)</f>
        <v>1941034864630.6523</v>
      </c>
      <c r="P58" s="8">
        <f>MIN(($B$3-1)*N58,Q58)</f>
        <v>166928998358.23624</v>
      </c>
      <c r="Q58" s="10">
        <f>$B$5*Q57</f>
        <v>103482815419977.23</v>
      </c>
    </row>
    <row r="59" spans="3:17" ht="12.75">
      <c r="C59" s="17">
        <f>C58+1</f>
        <v>49</v>
      </c>
      <c r="D59" s="8">
        <f>$B$3*D58</f>
        <v>2107963862988.8887</v>
      </c>
      <c r="E59" s="16">
        <f>100*D59/$B$4</f>
        <v>5.269909657472222</v>
      </c>
      <c r="F59" s="8">
        <f>($B$3-1)*D59</f>
        <v>181284892217.0446</v>
      </c>
      <c r="G59" s="16">
        <f>100*F59/$B$4</f>
        <v>0.45321223054261145</v>
      </c>
      <c r="I59" s="8">
        <f>MIN(D59,K50)</f>
        <v>2107963862988.8887</v>
      </c>
      <c r="J59" s="8">
        <f>MIN(F59,K59)</f>
        <v>181284892217.0446</v>
      </c>
      <c r="K59" s="8">
        <f>$B$4</f>
        <v>40000000000000</v>
      </c>
      <c r="M59" s="9">
        <f>M58+1</f>
        <v>49</v>
      </c>
      <c r="N59" s="8">
        <f>$B$3*N58</f>
        <v>2107963862988.8887</v>
      </c>
      <c r="O59" s="8">
        <f>MIN(($B$3*O58),Q59)</f>
        <v>2107963862988.8887</v>
      </c>
      <c r="P59" s="8">
        <f>MIN(($B$3-1)*N59,Q59)</f>
        <v>181284892217.0446</v>
      </c>
      <c r="Q59" s="10">
        <f>$B$5*Q58</f>
        <v>105552471728376.78</v>
      </c>
    </row>
    <row r="60" spans="3:17" ht="12.75">
      <c r="C60" s="17">
        <f>C59+1</f>
        <v>50</v>
      </c>
      <c r="D60" s="8">
        <f>$B$3*D59</f>
        <v>2289248755205.933</v>
      </c>
      <c r="E60" s="16">
        <f>100*D60/$B$4</f>
        <v>5.723121888014833</v>
      </c>
      <c r="F60" s="8">
        <f>($B$3-1)*D60</f>
        <v>196875392947.71042</v>
      </c>
      <c r="G60" s="16">
        <f>100*F60/$B$4</f>
        <v>0.4921884823692761</v>
      </c>
      <c r="I60" s="8">
        <f>MIN(D60,K51)</f>
        <v>2289248755205.933</v>
      </c>
      <c r="J60" s="8">
        <f>MIN(F60,K60)</f>
        <v>196875392947.71042</v>
      </c>
      <c r="K60" s="8">
        <f>$B$4</f>
        <v>40000000000000</v>
      </c>
      <c r="M60" s="9">
        <f>M59+1</f>
        <v>50</v>
      </c>
      <c r="N60" s="8">
        <f>$B$3*N59</f>
        <v>2289248755205.933</v>
      </c>
      <c r="O60" s="8">
        <f>MIN(($B$3*O59),Q60)</f>
        <v>2289248755205.933</v>
      </c>
      <c r="P60" s="8">
        <f>MIN(($B$3-1)*N60,Q60)</f>
        <v>196875392947.71042</v>
      </c>
      <c r="Q60" s="10">
        <f>$B$5*Q59</f>
        <v>107663521162944.31</v>
      </c>
    </row>
    <row r="61" spans="3:17" ht="12.75">
      <c r="C61" s="17">
        <f>C60+1</f>
        <v>51</v>
      </c>
      <c r="D61" s="8">
        <f>$B$3*D60</f>
        <v>2486124148153.6436</v>
      </c>
      <c r="E61" s="16">
        <f>100*D61/$B$4</f>
        <v>6.215310370384109</v>
      </c>
      <c r="F61" s="8">
        <f>($B$3-1)*D61</f>
        <v>213806676741.21353</v>
      </c>
      <c r="G61" s="16">
        <f>100*F61/$B$4</f>
        <v>0.5345166918530337</v>
      </c>
      <c r="I61" s="8">
        <f>MIN(D61,K52)</f>
        <v>2486124148153.6436</v>
      </c>
      <c r="J61" s="8">
        <f>MIN(F61,K61)</f>
        <v>213806676741.21353</v>
      </c>
      <c r="K61" s="8">
        <f>$B$4</f>
        <v>40000000000000</v>
      </c>
      <c r="M61" s="9">
        <f>M60+1</f>
        <v>51</v>
      </c>
      <c r="N61" s="8">
        <f>$B$3*N60</f>
        <v>2486124148153.6436</v>
      </c>
      <c r="O61" s="8">
        <f>MIN(($B$3*O60),Q61)</f>
        <v>2486124148153.6436</v>
      </c>
      <c r="P61" s="8">
        <f>MIN(($B$3-1)*N61,Q61)</f>
        <v>213806676741.21353</v>
      </c>
      <c r="Q61" s="10">
        <f>$B$5*Q60</f>
        <v>109816791586203.2</v>
      </c>
    </row>
    <row r="62" spans="3:17" ht="12.75">
      <c r="C62" s="17">
        <f>C61+1</f>
        <v>52</v>
      </c>
      <c r="D62" s="8">
        <f>$B$3*D61</f>
        <v>2699930824894.857</v>
      </c>
      <c r="E62" s="16">
        <f>100*D62/$B$4</f>
        <v>6.749827062237142</v>
      </c>
      <c r="F62" s="8">
        <f>($B$3-1)*D62</f>
        <v>232194050940.95792</v>
      </c>
      <c r="G62" s="16">
        <f>100*F62/$B$4</f>
        <v>0.5804851273523948</v>
      </c>
      <c r="I62" s="8">
        <f>MIN(D62,K53)</f>
        <v>2699930824894.857</v>
      </c>
      <c r="J62" s="8">
        <f>MIN(F62,K62)</f>
        <v>232194050940.95792</v>
      </c>
      <c r="K62" s="8">
        <f>$B$4</f>
        <v>40000000000000</v>
      </c>
      <c r="M62" s="9">
        <f>M61+1</f>
        <v>52</v>
      </c>
      <c r="N62" s="8">
        <f>$B$3*N61</f>
        <v>2699930824894.857</v>
      </c>
      <c r="O62" s="8">
        <f>MIN(($B$3*O61),Q62)</f>
        <v>2699930824894.857</v>
      </c>
      <c r="P62" s="8">
        <f>MIN(($B$3-1)*N62,Q62)</f>
        <v>232194050940.95792</v>
      </c>
      <c r="Q62" s="10">
        <f>$B$5*Q61</f>
        <v>112013127417927.27</v>
      </c>
    </row>
    <row r="63" spans="3:17" ht="12.75">
      <c r="C63" s="17">
        <f>C62+1</f>
        <v>53</v>
      </c>
      <c r="D63" s="8">
        <f>$B$3*D62</f>
        <v>2932124875835.815</v>
      </c>
      <c r="E63" s="16">
        <f>100*D63/$B$4</f>
        <v>7.330312189589537</v>
      </c>
      <c r="F63" s="8">
        <f>($B$3-1)*D63</f>
        <v>252162739321.8803</v>
      </c>
      <c r="G63" s="16">
        <f>100*F63/$B$4</f>
        <v>0.6304068483047007</v>
      </c>
      <c r="I63" s="8">
        <f>MIN(D63,K54)</f>
        <v>2932124875835.815</v>
      </c>
      <c r="J63" s="8">
        <f>MIN(F63,K63)</f>
        <v>252162739321.8803</v>
      </c>
      <c r="K63" s="8">
        <f>$B$4</f>
        <v>40000000000000</v>
      </c>
      <c r="M63" s="9">
        <f>M62+1</f>
        <v>53</v>
      </c>
      <c r="N63" s="8">
        <f>$B$3*N62</f>
        <v>2932124875835.815</v>
      </c>
      <c r="O63" s="8">
        <f>MIN(($B$3*O62),Q63)</f>
        <v>2932124875835.815</v>
      </c>
      <c r="P63" s="8">
        <f>MIN(($B$3-1)*N63,Q63)</f>
        <v>252162739321.8803</v>
      </c>
      <c r="Q63" s="10">
        <f>$B$5*Q62</f>
        <v>114253389966285.81</v>
      </c>
    </row>
    <row r="64" spans="3:17" ht="12.75">
      <c r="C64" s="17">
        <f>C63+1</f>
        <v>54</v>
      </c>
      <c r="D64" s="8">
        <f>$B$3*D63</f>
        <v>3184287615157.6953</v>
      </c>
      <c r="E64" s="16">
        <f>100*D64/$B$4</f>
        <v>7.960719037894237</v>
      </c>
      <c r="F64" s="8">
        <f>($B$3-1)*D64</f>
        <v>273848734903.56204</v>
      </c>
      <c r="G64" s="16">
        <f>100*F64/$B$4</f>
        <v>0.6846218372589051</v>
      </c>
      <c r="I64" s="8">
        <f>MIN(D64,K55)</f>
        <v>3184287615157.6953</v>
      </c>
      <c r="J64" s="8">
        <f>MIN(F64,K64)</f>
        <v>273848734903.56204</v>
      </c>
      <c r="K64" s="8">
        <f>$B$4</f>
        <v>40000000000000</v>
      </c>
      <c r="M64" s="9">
        <f>M63+1</f>
        <v>54</v>
      </c>
      <c r="N64" s="8">
        <f>$B$3*N63</f>
        <v>3184287615157.6953</v>
      </c>
      <c r="O64" s="8">
        <f>MIN(($B$3*O63),Q64)</f>
        <v>3184287615157.6953</v>
      </c>
      <c r="P64" s="8">
        <f>MIN(($B$3-1)*N64,Q64)</f>
        <v>273848734903.56204</v>
      </c>
      <c r="Q64" s="10">
        <f>$B$5*Q63</f>
        <v>116538457765611.53</v>
      </c>
    </row>
    <row r="65" spans="3:17" ht="12.75">
      <c r="C65" s="17">
        <f>C64+1</f>
        <v>55</v>
      </c>
      <c r="D65" s="8">
        <f>$B$3*D64</f>
        <v>3458136350061.2573</v>
      </c>
      <c r="E65" s="16">
        <f>100*D65/$B$4</f>
        <v>8.645340875153144</v>
      </c>
      <c r="F65" s="8">
        <f>($B$3-1)*D65</f>
        <v>297399726105.2684</v>
      </c>
      <c r="G65" s="16">
        <f>100*F65/$B$4</f>
        <v>0.7434993152631709</v>
      </c>
      <c r="I65" s="8">
        <f>MIN(D65,K56)</f>
        <v>3458136350061.2573</v>
      </c>
      <c r="J65" s="8">
        <f>MIN(F65,K65)</f>
        <v>297399726105.2684</v>
      </c>
      <c r="K65" s="8">
        <f>$B$4</f>
        <v>40000000000000</v>
      </c>
      <c r="M65" s="9">
        <f>M64+1</f>
        <v>55</v>
      </c>
      <c r="N65" s="8">
        <f>$B$3*N64</f>
        <v>3458136350061.2573</v>
      </c>
      <c r="O65" s="8">
        <f>MIN(($B$3*O64),Q65)</f>
        <v>3458136350061.2573</v>
      </c>
      <c r="P65" s="8">
        <f>MIN(($B$3-1)*N65,Q65)</f>
        <v>297399726105.2684</v>
      </c>
      <c r="Q65" s="10">
        <f>$B$5*Q64</f>
        <v>118869226920923.77</v>
      </c>
    </row>
    <row r="66" spans="3:17" ht="12.75">
      <c r="C66" s="17">
        <f>C65+1</f>
        <v>56</v>
      </c>
      <c r="D66" s="8">
        <f>$B$3*D65</f>
        <v>3755536076166.526</v>
      </c>
      <c r="E66" s="16">
        <f>100*D66/$B$4</f>
        <v>9.388840190416314</v>
      </c>
      <c r="F66" s="8">
        <f>($B$3-1)*D66</f>
        <v>322976102550.32153</v>
      </c>
      <c r="G66" s="16">
        <f>100*F66/$B$4</f>
        <v>0.8074402563758039</v>
      </c>
      <c r="I66" s="8">
        <f>MIN(D66,K57)</f>
        <v>3755536076166.526</v>
      </c>
      <c r="J66" s="8">
        <f>MIN(F66,K66)</f>
        <v>322976102550.32153</v>
      </c>
      <c r="K66" s="8">
        <f>$B$4</f>
        <v>40000000000000</v>
      </c>
      <c r="M66" s="9">
        <f>M65+1</f>
        <v>56</v>
      </c>
      <c r="N66" s="8">
        <f>$B$3*N65</f>
        <v>3755536076166.526</v>
      </c>
      <c r="O66" s="8">
        <f>MIN(($B$3*O65),Q66)</f>
        <v>3755536076166.526</v>
      </c>
      <c r="P66" s="8">
        <f>MIN(($B$3-1)*N66,Q66)</f>
        <v>322976102550.32153</v>
      </c>
      <c r="Q66" s="10">
        <f>$B$5*Q65</f>
        <v>121246611459342.25</v>
      </c>
    </row>
    <row r="67" spans="3:17" ht="12.75">
      <c r="C67" s="17">
        <f>C66+1</f>
        <v>57</v>
      </c>
      <c r="D67" s="8">
        <f>$B$3*D66</f>
        <v>4078512178716.847</v>
      </c>
      <c r="E67" s="16">
        <f>100*D67/$B$4</f>
        <v>10.196280446792118</v>
      </c>
      <c r="F67" s="8">
        <f>($B$3-1)*D67</f>
        <v>350752047369.6492</v>
      </c>
      <c r="G67" s="16">
        <f>100*F67/$B$4</f>
        <v>0.876880118424123</v>
      </c>
      <c r="I67" s="8">
        <f>MIN(D67,K58)</f>
        <v>4078512178716.847</v>
      </c>
      <c r="J67" s="8">
        <f>MIN(F67,K67)</f>
        <v>350752047369.6492</v>
      </c>
      <c r="K67" s="8">
        <f>$B$4</f>
        <v>40000000000000</v>
      </c>
      <c r="M67" s="9">
        <f>M66+1</f>
        <v>57</v>
      </c>
      <c r="N67" s="8">
        <f>$B$3*N66</f>
        <v>4078512178716.847</v>
      </c>
      <c r="O67" s="8">
        <f>MIN(($B$3*O66),Q67)</f>
        <v>4078512178716.847</v>
      </c>
      <c r="P67" s="8">
        <f>MIN(($B$3-1)*N67,Q67)</f>
        <v>350752047369.6492</v>
      </c>
      <c r="Q67" s="10">
        <f>$B$5*Q66</f>
        <v>123671543688529.1</v>
      </c>
    </row>
    <row r="68" spans="3:17" ht="12.75">
      <c r="C68" s="17">
        <f>C67+1</f>
        <v>58</v>
      </c>
      <c r="D68" s="8">
        <f>$B$3*D67</f>
        <v>4429264226086.496</v>
      </c>
      <c r="E68" s="16">
        <f>100*D68/$B$4</f>
        <v>11.073160565216241</v>
      </c>
      <c r="F68" s="8">
        <f>($B$3-1)*D68</f>
        <v>380916723443.439</v>
      </c>
      <c r="G68" s="16">
        <f>100*F68/$B$4</f>
        <v>0.9522918086085976</v>
      </c>
      <c r="I68" s="8">
        <f>MIN(D68,K59)</f>
        <v>4429264226086.496</v>
      </c>
      <c r="J68" s="8">
        <f>MIN(F68,K68)</f>
        <v>380916723443.439</v>
      </c>
      <c r="K68" s="8">
        <f>$B$4</f>
        <v>40000000000000</v>
      </c>
      <c r="M68" s="9">
        <f>M67+1</f>
        <v>58</v>
      </c>
      <c r="N68" s="8">
        <f>$B$3*N67</f>
        <v>4429264226086.496</v>
      </c>
      <c r="O68" s="8">
        <f>MIN(($B$3*O67),Q68)</f>
        <v>4429264226086.496</v>
      </c>
      <c r="P68" s="8">
        <f>MIN(($B$3-1)*N68,Q68)</f>
        <v>380916723443.439</v>
      </c>
      <c r="Q68" s="10">
        <f>$B$5*Q67</f>
        <v>126144974562299.67</v>
      </c>
    </row>
    <row r="69" spans="3:17" ht="12.75">
      <c r="C69" s="17">
        <f>C68+1</f>
        <v>59</v>
      </c>
      <c r="D69" s="8">
        <f>$B$3*D68</f>
        <v>4810180949529.936</v>
      </c>
      <c r="E69" s="16">
        <f>100*D69/$B$4</f>
        <v>12.02545237382484</v>
      </c>
      <c r="F69" s="8">
        <f>($B$3-1)*D69</f>
        <v>413675561659.5748</v>
      </c>
      <c r="G69" s="16">
        <f>100*F69/$B$4</f>
        <v>1.0341889041489372</v>
      </c>
      <c r="I69" s="8">
        <f>MIN(D69,K60)</f>
        <v>4810180949529.936</v>
      </c>
      <c r="J69" s="8">
        <f>MIN(F69,K69)</f>
        <v>413675561659.5748</v>
      </c>
      <c r="K69" s="8">
        <f>$B$4</f>
        <v>40000000000000</v>
      </c>
      <c r="M69" s="9">
        <f>M68+1</f>
        <v>59</v>
      </c>
      <c r="N69" s="8">
        <f>$B$3*N68</f>
        <v>4810180949529.936</v>
      </c>
      <c r="O69" s="8">
        <f>MIN(($B$3*O68),Q69)</f>
        <v>4810180949529.936</v>
      </c>
      <c r="P69" s="8">
        <f>MIN(($B$3-1)*N69,Q69)</f>
        <v>413675561659.5748</v>
      </c>
      <c r="Q69" s="10">
        <f>$B$5*Q68</f>
        <v>128667874053545.67</v>
      </c>
    </row>
    <row r="70" spans="3:17" ht="12.75">
      <c r="C70" s="17">
        <f>C69+1</f>
        <v>60</v>
      </c>
      <c r="D70" s="8">
        <f>$B$3*D69</f>
        <v>5223856511189.511</v>
      </c>
      <c r="E70" s="16">
        <f>100*D70/$B$4</f>
        <v>13.059641277973776</v>
      </c>
      <c r="F70" s="8">
        <f>($B$3-1)*D70</f>
        <v>449251659962.29834</v>
      </c>
      <c r="G70" s="16">
        <f>100*F70/$B$4</f>
        <v>1.1231291499057459</v>
      </c>
      <c r="I70" s="8">
        <f>MIN(D70,K61)</f>
        <v>5223856511189.511</v>
      </c>
      <c r="J70" s="8">
        <f>MIN(F70,K70)</f>
        <v>449251659962.29834</v>
      </c>
      <c r="K70" s="8">
        <f>$B$4</f>
        <v>40000000000000</v>
      </c>
      <c r="M70" s="9">
        <f>M69+1</f>
        <v>60</v>
      </c>
      <c r="N70" s="8">
        <f>$B$3*N69</f>
        <v>5223856511189.511</v>
      </c>
      <c r="O70" s="8">
        <f>MIN(($B$3*O69),Q70)</f>
        <v>5223856511189.511</v>
      </c>
      <c r="P70" s="8">
        <f>MIN(($B$3-1)*N70,Q70)</f>
        <v>449251659962.29834</v>
      </c>
      <c r="Q70" s="10">
        <f>$B$5*Q69</f>
        <v>131241231534616.6</v>
      </c>
    </row>
    <row r="71" spans="3:17" ht="12.75">
      <c r="C71" s="17">
        <f>C70+1</f>
        <v>61</v>
      </c>
      <c r="D71" s="8">
        <f>$B$3*D70</f>
        <v>5673108171151.809</v>
      </c>
      <c r="E71" s="16">
        <f>100*D71/$B$4</f>
        <v>14.182770427879522</v>
      </c>
      <c r="F71" s="8">
        <f>($B$3-1)*D71</f>
        <v>487887302719.05597</v>
      </c>
      <c r="G71" s="16">
        <f>100*F71/$B$4</f>
        <v>1.21971825679764</v>
      </c>
      <c r="I71" s="8">
        <f>MIN(D71,K62)</f>
        <v>5673108171151.809</v>
      </c>
      <c r="J71" s="8">
        <f>MIN(F71,K71)</f>
        <v>487887302719.05597</v>
      </c>
      <c r="K71" s="8">
        <f>$B$4</f>
        <v>40000000000000</v>
      </c>
      <c r="M71" s="9">
        <f>M70+1</f>
        <v>61</v>
      </c>
      <c r="N71" s="8">
        <f>$B$3*N70</f>
        <v>5673108171151.809</v>
      </c>
      <c r="O71" s="8">
        <f>MIN(($B$3*O70),Q71)</f>
        <v>5673108171151.809</v>
      </c>
      <c r="P71" s="8">
        <f>MIN(($B$3-1)*N71,Q71)</f>
        <v>487887302719.05597</v>
      </c>
      <c r="Q71" s="10">
        <f>$B$5*Q70</f>
        <v>133866056165308.92</v>
      </c>
    </row>
    <row r="72" spans="3:17" ht="12.75">
      <c r="C72" s="17">
        <f>C71+1</f>
        <v>62</v>
      </c>
      <c r="D72" s="8">
        <f>$B$3*D71</f>
        <v>6160995473870.864</v>
      </c>
      <c r="E72" s="16">
        <f>100*D72/$B$4</f>
        <v>15.40248868467716</v>
      </c>
      <c r="F72" s="8">
        <f>($B$3-1)*D72</f>
        <v>529845610752.8948</v>
      </c>
      <c r="G72" s="16">
        <f>100*F72/$B$4</f>
        <v>1.3246140268822368</v>
      </c>
      <c r="I72" s="8">
        <f>MIN(D72,K63)</f>
        <v>6160995473870.864</v>
      </c>
      <c r="J72" s="8">
        <f>MIN(F72,K72)</f>
        <v>529845610752.8948</v>
      </c>
      <c r="K72" s="8">
        <f>$B$4</f>
        <v>40000000000000</v>
      </c>
      <c r="M72" s="9">
        <f>M71+1</f>
        <v>62</v>
      </c>
      <c r="N72" s="8">
        <f>$B$3*N71</f>
        <v>6160995473870.864</v>
      </c>
      <c r="O72" s="8">
        <f>MIN(($B$3*O71),Q72)</f>
        <v>6160995473870.864</v>
      </c>
      <c r="P72" s="8">
        <f>MIN(($B$3-1)*N72,Q72)</f>
        <v>529845610752.8948</v>
      </c>
      <c r="Q72" s="10">
        <f>$B$5*Q71</f>
        <v>136543377288615.11</v>
      </c>
    </row>
    <row r="73" spans="3:17" ht="12.75">
      <c r="C73" s="17">
        <f>C72+1</f>
        <v>63</v>
      </c>
      <c r="D73" s="8">
        <f>$B$3*D72</f>
        <v>6690841084623.759</v>
      </c>
      <c r="E73" s="16">
        <f>100*D73/$B$4</f>
        <v>16.727102711559397</v>
      </c>
      <c r="F73" s="8">
        <f>($B$3-1)*D73</f>
        <v>575412333277.6438</v>
      </c>
      <c r="G73" s="16">
        <f>100*F73/$B$4</f>
        <v>1.4385308331941096</v>
      </c>
      <c r="I73" s="8">
        <f>MIN(D73,K64)</f>
        <v>6690841084623.759</v>
      </c>
      <c r="J73" s="8">
        <f>MIN(F73,K73)</f>
        <v>575412333277.6438</v>
      </c>
      <c r="K73" s="8">
        <f>$B$4</f>
        <v>40000000000000</v>
      </c>
      <c r="M73" s="9">
        <f>M72+1</f>
        <v>63</v>
      </c>
      <c r="N73" s="8">
        <f>$B$3*N72</f>
        <v>6690841084623.759</v>
      </c>
      <c r="O73" s="8">
        <f>MIN(($B$3*O72),Q73)</f>
        <v>6690841084623.759</v>
      </c>
      <c r="P73" s="8">
        <f>MIN(($B$3-1)*N73,Q73)</f>
        <v>575412333277.6438</v>
      </c>
      <c r="Q73" s="10">
        <f>$B$5*Q72</f>
        <v>139274244834387.4</v>
      </c>
    </row>
    <row r="74" spans="3:17" ht="12.75">
      <c r="C74" s="17">
        <f>C73+1</f>
        <v>64</v>
      </c>
      <c r="D74" s="8">
        <f>$B$3*D73</f>
        <v>7266253417901.402</v>
      </c>
      <c r="E74" s="16">
        <f>100*D74/$B$4</f>
        <v>18.165633544753508</v>
      </c>
      <c r="F74" s="8">
        <f>($B$3-1)*D74</f>
        <v>624897793939.5211</v>
      </c>
      <c r="G74" s="16">
        <f>100*F74/$B$4</f>
        <v>1.5622444848488026</v>
      </c>
      <c r="I74" s="8">
        <f>MIN(D74,K65)</f>
        <v>7266253417901.402</v>
      </c>
      <c r="J74" s="8">
        <f>MIN(F74,K74)</f>
        <v>624897793939.5211</v>
      </c>
      <c r="K74" s="8">
        <f>$B$4</f>
        <v>40000000000000</v>
      </c>
      <c r="M74" s="9">
        <f>M73+1</f>
        <v>64</v>
      </c>
      <c r="N74" s="8">
        <f>$B$3*N73</f>
        <v>7266253417901.402</v>
      </c>
      <c r="O74" s="8">
        <f>MIN(($B$3*O73),Q74)</f>
        <v>7266253417901.402</v>
      </c>
      <c r="P74" s="8">
        <f>MIN(($B$3-1)*N74,Q74)</f>
        <v>624897793939.5211</v>
      </c>
      <c r="Q74" s="10">
        <f>$B$5*Q73</f>
        <v>142059729731075.16</v>
      </c>
    </row>
    <row r="75" spans="3:17" ht="12.75">
      <c r="C75" s="17">
        <f>C74+1</f>
        <v>65</v>
      </c>
      <c r="D75" s="8">
        <f>$B$3*D74</f>
        <v>7891151211840.924</v>
      </c>
      <c r="E75" s="16">
        <f>100*D75/$B$4</f>
        <v>19.72787802960231</v>
      </c>
      <c r="F75" s="8">
        <f>($B$3-1)*D75</f>
        <v>678639004218.3201</v>
      </c>
      <c r="G75" s="16">
        <f>100*F75/$B$4</f>
        <v>1.6965975105458002</v>
      </c>
      <c r="I75" s="8">
        <f>MIN(D75,K66)</f>
        <v>7891151211840.924</v>
      </c>
      <c r="J75" s="8">
        <f>MIN(F75,K75)</f>
        <v>678639004218.3201</v>
      </c>
      <c r="K75" s="8">
        <f>$B$4</f>
        <v>40000000000000</v>
      </c>
      <c r="M75" s="9">
        <f>M74+1</f>
        <v>65</v>
      </c>
      <c r="N75" s="8">
        <f>$B$3*N74</f>
        <v>7891151211840.924</v>
      </c>
      <c r="O75" s="8">
        <f>MIN(($B$3*O74),Q75)</f>
        <v>7891151211840.924</v>
      </c>
      <c r="P75" s="8">
        <f>MIN(($B$3-1)*N75,Q75)</f>
        <v>678639004218.3201</v>
      </c>
      <c r="Q75" s="10">
        <f>$B$5*Q74</f>
        <v>144900924325696.66</v>
      </c>
    </row>
    <row r="76" spans="3:17" ht="12.75">
      <c r="C76" s="17">
        <f>C75+1</f>
        <v>66</v>
      </c>
      <c r="D76" s="8">
        <f>$B$3*D75</f>
        <v>8569790216059.244</v>
      </c>
      <c r="E76" s="16">
        <f>100*D76/$B$4</f>
        <v>21.42447554014811</v>
      </c>
      <c r="F76" s="8">
        <f>($B$3-1)*D76</f>
        <v>737001958581.0957</v>
      </c>
      <c r="G76" s="16">
        <f>100*F76/$B$4</f>
        <v>1.842504896452739</v>
      </c>
      <c r="I76" s="8">
        <f>MIN(D76,K67)</f>
        <v>8569790216059.244</v>
      </c>
      <c r="J76" s="8">
        <f>MIN(F76,K76)</f>
        <v>737001958581.0957</v>
      </c>
      <c r="K76" s="8">
        <f>$B$4</f>
        <v>40000000000000</v>
      </c>
      <c r="M76" s="9">
        <f>M75+1</f>
        <v>66</v>
      </c>
      <c r="N76" s="8">
        <f>$B$3*N75</f>
        <v>8569790216059.244</v>
      </c>
      <c r="O76" s="8">
        <f>MIN(($B$3*O75),Q76)</f>
        <v>8569790216059.244</v>
      </c>
      <c r="P76" s="8">
        <f>MIN(($B$3-1)*N76,Q76)</f>
        <v>737001958581.0957</v>
      </c>
      <c r="Q76" s="10">
        <f>$B$5*Q75</f>
        <v>147798942812210.6</v>
      </c>
    </row>
    <row r="77" spans="3:17" ht="12.75">
      <c r="C77" s="17">
        <f>C76+1</f>
        <v>67</v>
      </c>
      <c r="D77" s="8">
        <f>$B$3*D76</f>
        <v>9306792174640.34</v>
      </c>
      <c r="E77" s="16">
        <f>100*D77/$B$4</f>
        <v>23.26698043660085</v>
      </c>
      <c r="F77" s="8">
        <f>($B$3-1)*D77</f>
        <v>800384127019.07</v>
      </c>
      <c r="G77" s="16">
        <f>100*F77/$B$4</f>
        <v>2.000960317547675</v>
      </c>
      <c r="I77" s="8">
        <f>MIN(D77,K68)</f>
        <v>9306792174640.34</v>
      </c>
      <c r="J77" s="8">
        <f>MIN(F77,K77)</f>
        <v>800384127019.07</v>
      </c>
      <c r="K77" s="8">
        <f>$B$4</f>
        <v>40000000000000</v>
      </c>
      <c r="M77" s="9">
        <f>M76+1</f>
        <v>67</v>
      </c>
      <c r="N77" s="8">
        <f>$B$3*N76</f>
        <v>9306792174640.34</v>
      </c>
      <c r="O77" s="8">
        <f>MIN(($B$3*O76),Q77)</f>
        <v>9306792174640.34</v>
      </c>
      <c r="P77" s="8">
        <f>MIN(($B$3-1)*N77,Q77)</f>
        <v>800384127019.07</v>
      </c>
      <c r="Q77" s="10">
        <f>$B$5*Q76</f>
        <v>150754921668454.8</v>
      </c>
    </row>
    <row r="78" spans="3:17" ht="12.75">
      <c r="C78" s="17">
        <f>C77+1</f>
        <v>68</v>
      </c>
      <c r="D78" s="8">
        <f>$B$3*D77</f>
        <v>10107176301659.41</v>
      </c>
      <c r="E78" s="16">
        <f>100*D78/$B$4</f>
        <v>25.267940754148526</v>
      </c>
      <c r="F78" s="8">
        <f>($B$3-1)*D78</f>
        <v>869217161942.7101</v>
      </c>
      <c r="G78" s="16">
        <f>100*F78/$B$4</f>
        <v>2.1730429048567754</v>
      </c>
      <c r="I78" s="8">
        <f>MIN(D78,K69)</f>
        <v>10107176301659.41</v>
      </c>
      <c r="J78" s="8">
        <f>MIN(F78,K78)</f>
        <v>869217161942.7101</v>
      </c>
      <c r="K78" s="8">
        <f>$B$4</f>
        <v>40000000000000</v>
      </c>
      <c r="M78" s="9">
        <f>M77+1</f>
        <v>68</v>
      </c>
      <c r="N78" s="8">
        <f>$B$3*N77</f>
        <v>10107176301659.41</v>
      </c>
      <c r="O78" s="8">
        <f>MIN(($B$3*O77),Q78)</f>
        <v>10107176301659.41</v>
      </c>
      <c r="P78" s="8">
        <f>MIN(($B$3-1)*N78,Q78)</f>
        <v>869217161942.7101</v>
      </c>
      <c r="Q78" s="10">
        <f>$B$5*Q77</f>
        <v>153770020101823.9</v>
      </c>
    </row>
    <row r="79" spans="3:17" ht="12.75">
      <c r="C79" s="17">
        <f>C78+1</f>
        <v>69</v>
      </c>
      <c r="D79" s="8">
        <f>$B$3*D78</f>
        <v>10976393463602.121</v>
      </c>
      <c r="E79" s="16">
        <f>100*D79/$B$4</f>
        <v>27.440983659005305</v>
      </c>
      <c r="F79" s="8">
        <f>($B$3-1)*D79</f>
        <v>943969837869.7832</v>
      </c>
      <c r="G79" s="16">
        <f>100*F79/$B$4</f>
        <v>2.359924594674458</v>
      </c>
      <c r="I79" s="8">
        <f>MIN(D79,K70)</f>
        <v>10976393463602.121</v>
      </c>
      <c r="J79" s="8">
        <f>MIN(F79,K79)</f>
        <v>943969837869.7832</v>
      </c>
      <c r="K79" s="8">
        <f>$B$4</f>
        <v>40000000000000</v>
      </c>
      <c r="M79" s="9">
        <f>M78+1</f>
        <v>69</v>
      </c>
      <c r="N79" s="8">
        <f>$B$3*N78</f>
        <v>10976393463602.121</v>
      </c>
      <c r="O79" s="8">
        <f>MIN(($B$3*O78),Q79)</f>
        <v>10976393463602.121</v>
      </c>
      <c r="P79" s="8">
        <f>MIN(($B$3-1)*N79,Q79)</f>
        <v>943969837869.7832</v>
      </c>
      <c r="Q79" s="10">
        <f>$B$5*Q78</f>
        <v>156845420503860.38</v>
      </c>
    </row>
    <row r="80" spans="3:17" ht="12.75">
      <c r="C80" s="17">
        <f>C79+1</f>
        <v>70</v>
      </c>
      <c r="D80" s="8">
        <f>$B$3*D79</f>
        <v>11920363301471.904</v>
      </c>
      <c r="E80" s="16">
        <f>100*D80/$B$4</f>
        <v>29.80090825367976</v>
      </c>
      <c r="F80" s="8">
        <f>($B$3-1)*D80</f>
        <v>1025151243926.5847</v>
      </c>
      <c r="G80" s="16">
        <f>100*F80/$B$4</f>
        <v>2.5628781098164617</v>
      </c>
      <c r="I80" s="8">
        <f>MIN(D80,K71)</f>
        <v>11920363301471.904</v>
      </c>
      <c r="J80" s="8">
        <f>MIN(F80,K80)</f>
        <v>1025151243926.5847</v>
      </c>
      <c r="K80" s="8">
        <f>$B$4</f>
        <v>40000000000000</v>
      </c>
      <c r="M80" s="9">
        <f>M79+1</f>
        <v>70</v>
      </c>
      <c r="N80" s="8">
        <f>$B$3*N79</f>
        <v>11920363301471.904</v>
      </c>
      <c r="O80" s="8">
        <f>MIN(($B$3*O79),Q80)</f>
        <v>11920363301471.904</v>
      </c>
      <c r="P80" s="8">
        <f>MIN(($B$3-1)*N80,Q80)</f>
        <v>1025151243926.5847</v>
      </c>
      <c r="Q80" s="10">
        <f>$B$5*Q79</f>
        <v>159982328913937.6</v>
      </c>
    </row>
    <row r="81" spans="3:17" ht="12.75">
      <c r="C81" s="17">
        <f>C80+1</f>
        <v>71</v>
      </c>
      <c r="D81" s="8">
        <f>$B$3*D80</f>
        <v>12945514545398.488</v>
      </c>
      <c r="E81" s="16">
        <f>100*D81/$B$4</f>
        <v>32.36378636349622</v>
      </c>
      <c r="F81" s="8">
        <f>($B$3-1)*D81</f>
        <v>1113314250904.271</v>
      </c>
      <c r="G81" s="16">
        <f>100*F81/$B$4</f>
        <v>2.7832856272606774</v>
      </c>
      <c r="I81" s="8">
        <f>MIN(D81,K72)</f>
        <v>12945514545398.488</v>
      </c>
      <c r="J81" s="8">
        <f>MIN(F81,K81)</f>
        <v>1113314250904.271</v>
      </c>
      <c r="K81" s="8">
        <f>$B$4</f>
        <v>40000000000000</v>
      </c>
      <c r="M81" s="9">
        <f>M80+1</f>
        <v>71</v>
      </c>
      <c r="N81" s="8">
        <f>$B$3*N80</f>
        <v>12945514545398.488</v>
      </c>
      <c r="O81" s="8">
        <f>MIN(($B$3*O80),Q81)</f>
        <v>12945514545398.488</v>
      </c>
      <c r="P81" s="8">
        <f>MIN(($B$3-1)*N81,Q81)</f>
        <v>1113314250904.271</v>
      </c>
      <c r="Q81" s="10">
        <f>$B$5*Q80</f>
        <v>163181975492216.34</v>
      </c>
    </row>
    <row r="82" spans="3:17" ht="12.75">
      <c r="C82" s="17">
        <f>C81+1</f>
        <v>72</v>
      </c>
      <c r="D82" s="8">
        <f>$B$3*D81</f>
        <v>14058828796302.76</v>
      </c>
      <c r="E82" s="16">
        <f>100*D82/$B$4</f>
        <v>35.1470719907569</v>
      </c>
      <c r="F82" s="8">
        <f>($B$3-1)*D82</f>
        <v>1209059276482.0383</v>
      </c>
      <c r="G82" s="16">
        <f>100*F82/$B$4</f>
        <v>3.0226481912050955</v>
      </c>
      <c r="I82" s="8">
        <f>MIN(D82,K73)</f>
        <v>14058828796302.76</v>
      </c>
      <c r="J82" s="8">
        <f>MIN(F82,K82)</f>
        <v>1209059276482.0383</v>
      </c>
      <c r="K82" s="8">
        <f>$B$4</f>
        <v>40000000000000</v>
      </c>
      <c r="M82" s="9">
        <f>M81+1</f>
        <v>72</v>
      </c>
      <c r="N82" s="8">
        <f>$B$3*N81</f>
        <v>14058828796302.76</v>
      </c>
      <c r="O82" s="8">
        <f>MIN(($B$3*O81),Q82)</f>
        <v>14058828796302.76</v>
      </c>
      <c r="P82" s="8">
        <f>MIN(($B$3-1)*N82,Q82)</f>
        <v>1209059276482.0383</v>
      </c>
      <c r="Q82" s="10">
        <f>$B$5*Q81</f>
        <v>166445615002060.7</v>
      </c>
    </row>
    <row r="83" spans="3:17" ht="12.75">
      <c r="C83" s="17">
        <f>C82+1</f>
        <v>73</v>
      </c>
      <c r="D83" s="8">
        <f>$B$3*D82</f>
        <v>15267888072784.799</v>
      </c>
      <c r="E83" s="16">
        <f>100*D83/$B$4</f>
        <v>38.169720181962</v>
      </c>
      <c r="F83" s="8">
        <f>($B$3-1)*D83</f>
        <v>1313038374259.494</v>
      </c>
      <c r="G83" s="16">
        <f>100*F83/$B$4</f>
        <v>3.2825959356487346</v>
      </c>
      <c r="I83" s="8">
        <f>MIN(D83,K74)</f>
        <v>15267888072784.799</v>
      </c>
      <c r="J83" s="8">
        <f>MIN(F83,K83)</f>
        <v>1313038374259.494</v>
      </c>
      <c r="K83" s="8">
        <f>$B$4</f>
        <v>40000000000000</v>
      </c>
      <c r="M83" s="9">
        <f>M82+1</f>
        <v>73</v>
      </c>
      <c r="N83" s="8">
        <f>$B$3*N82</f>
        <v>15267888072784.799</v>
      </c>
      <c r="O83" s="8">
        <f>MIN(($B$3*O82),Q83)</f>
        <v>15267888072784.799</v>
      </c>
      <c r="P83" s="8">
        <f>MIN(($B$3-1)*N83,Q83)</f>
        <v>1313038374259.494</v>
      </c>
      <c r="Q83" s="10">
        <f>$B$5*Q82</f>
        <v>169774527302101.9</v>
      </c>
    </row>
    <row r="84" spans="3:17" ht="12.75">
      <c r="C84" s="17">
        <f>C83+1</f>
        <v>74</v>
      </c>
      <c r="D84" s="8">
        <f>$B$3*D83</f>
        <v>16580926447044.293</v>
      </c>
      <c r="E84" s="16">
        <f>100*D84/$B$4</f>
        <v>41.45231611761073</v>
      </c>
      <c r="F84" s="8">
        <f>($B$3-1)*D84</f>
        <v>1425959674445.8105</v>
      </c>
      <c r="G84" s="16">
        <f>100*F84/$B$4</f>
        <v>3.5648991861145265</v>
      </c>
      <c r="I84" s="8">
        <f>MIN(D84,K75)</f>
        <v>16580926447044.293</v>
      </c>
      <c r="J84" s="8">
        <f>MIN(F84,K84)</f>
        <v>1425959674445.8105</v>
      </c>
      <c r="K84" s="8">
        <f>$B$4</f>
        <v>40000000000000</v>
      </c>
      <c r="M84" s="9">
        <f>M83+1</f>
        <v>74</v>
      </c>
      <c r="N84" s="8">
        <f>$B$3*N83</f>
        <v>16580926447044.293</v>
      </c>
      <c r="O84" s="8">
        <f>MIN(($B$3*O83),Q84)</f>
        <v>16580926447044.293</v>
      </c>
      <c r="P84" s="8">
        <f>MIN(($B$3-1)*N84,Q84)</f>
        <v>1425959674445.8105</v>
      </c>
      <c r="Q84" s="10">
        <f>$B$5*Q83</f>
        <v>173170017848143.94</v>
      </c>
    </row>
    <row r="85" spans="3:17" ht="12.75">
      <c r="C85" s="17">
        <f>C84+1</f>
        <v>75</v>
      </c>
      <c r="D85" s="8">
        <f>$B$3*D84</f>
        <v>18006886121490.1</v>
      </c>
      <c r="E85" s="16">
        <f>100*D85/$B$4</f>
        <v>45.01721530372526</v>
      </c>
      <c r="F85" s="8">
        <f>($B$3-1)*D85</f>
        <v>1548592206448.1501</v>
      </c>
      <c r="G85" s="16">
        <f>100*F85/$B$4</f>
        <v>3.871480516120375</v>
      </c>
      <c r="I85" s="8">
        <f>MIN(D85,K76)</f>
        <v>18006886121490.1</v>
      </c>
      <c r="J85" s="8">
        <f>MIN(F85,K85)</f>
        <v>1548592206448.1501</v>
      </c>
      <c r="K85" s="8">
        <f>$B$4</f>
        <v>40000000000000</v>
      </c>
      <c r="M85" s="9">
        <f>M84+1</f>
        <v>75</v>
      </c>
      <c r="N85" s="8">
        <f>$B$3*N84</f>
        <v>18006886121490.1</v>
      </c>
      <c r="O85" s="8">
        <f>MIN(($B$3*O84),Q85)</f>
        <v>18006886121490.1</v>
      </c>
      <c r="P85" s="8">
        <f>MIN(($B$3-1)*N85,Q85)</f>
        <v>1548592206448.1501</v>
      </c>
      <c r="Q85" s="10">
        <f>$B$5*Q84</f>
        <v>176633418205106.8</v>
      </c>
    </row>
    <row r="86" spans="3:17" ht="12.75">
      <c r="C86" s="17">
        <f>C85+1</f>
        <v>76</v>
      </c>
      <c r="D86" s="8">
        <f>$B$3*D85</f>
        <v>19555478327938.25</v>
      </c>
      <c r="E86" s="16">
        <f>100*D86/$B$4</f>
        <v>48.88869581984562</v>
      </c>
      <c r="F86" s="8">
        <f>($B$3-1)*D86</f>
        <v>1681771136202.691</v>
      </c>
      <c r="G86" s="16">
        <f>100*F86/$B$4</f>
        <v>4.204427840506727</v>
      </c>
      <c r="I86" s="8">
        <f>MIN(D86,K77)</f>
        <v>19555478327938.25</v>
      </c>
      <c r="J86" s="8">
        <f>MIN(F86,K86)</f>
        <v>1681771136202.691</v>
      </c>
      <c r="K86" s="8">
        <f>$B$4</f>
        <v>40000000000000</v>
      </c>
      <c r="M86" s="9">
        <f>M85+1</f>
        <v>76</v>
      </c>
      <c r="N86" s="8">
        <f>$B$3*N85</f>
        <v>19555478327938.25</v>
      </c>
      <c r="O86" s="8">
        <f>MIN(($B$3*O85),Q86)</f>
        <v>19555478327938.25</v>
      </c>
      <c r="P86" s="8">
        <f>MIN(($B$3-1)*N86,Q86)</f>
        <v>1681771136202.691</v>
      </c>
      <c r="Q86" s="10">
        <f>$B$5*Q85</f>
        <v>180166086569208.94</v>
      </c>
    </row>
    <row r="87" spans="3:17" ht="12.75">
      <c r="C87" s="17">
        <f>C86+1</f>
        <v>77</v>
      </c>
      <c r="D87" s="8">
        <f>$B$3*D86</f>
        <v>21237249464140.94</v>
      </c>
      <c r="E87" s="16">
        <f>100*D87/$B$4</f>
        <v>53.093123660352354</v>
      </c>
      <c r="F87" s="8">
        <f>($B$3-1)*D87</f>
        <v>1826403453916.1226</v>
      </c>
      <c r="G87" s="16">
        <f>100*F87/$B$4</f>
        <v>4.566008634790307</v>
      </c>
      <c r="I87" s="8">
        <f>MIN(D87,K78)</f>
        <v>21237249464140.94</v>
      </c>
      <c r="J87" s="8">
        <f>MIN(F87,K87)</f>
        <v>1826403453916.1226</v>
      </c>
      <c r="K87" s="8">
        <f>$B$4</f>
        <v>40000000000000</v>
      </c>
      <c r="M87" s="9">
        <f>M86+1</f>
        <v>77</v>
      </c>
      <c r="N87" s="8">
        <f>$B$3*N86</f>
        <v>21237249464140.94</v>
      </c>
      <c r="O87" s="8">
        <f>MIN(($B$3*O86),Q87)</f>
        <v>21237249464140.94</v>
      </c>
      <c r="P87" s="8">
        <f>MIN(($B$3-1)*N87,Q87)</f>
        <v>1826403453916.1226</v>
      </c>
      <c r="Q87" s="10">
        <f>$B$5*Q86</f>
        <v>183769408300593.12</v>
      </c>
    </row>
    <row r="88" spans="3:17" ht="12.75">
      <c r="C88" s="17">
        <f>C87+1</f>
        <v>78</v>
      </c>
      <c r="D88" s="8">
        <f>$B$3*D87</f>
        <v>23063652918057.062</v>
      </c>
      <c r="E88" s="16">
        <f>100*D88/$B$4</f>
        <v>57.65913229514265</v>
      </c>
      <c r="F88" s="8">
        <f>($B$3-1)*D88</f>
        <v>1983474150952.9092</v>
      </c>
      <c r="G88" s="16">
        <f>100*F88/$B$4</f>
        <v>4.958685377382273</v>
      </c>
      <c r="I88" s="8">
        <f>MIN(D88,K79)</f>
        <v>23063652918057.062</v>
      </c>
      <c r="J88" s="8">
        <f>MIN(F88,K88)</f>
        <v>1983474150952.9092</v>
      </c>
      <c r="K88" s="8">
        <f>$B$4</f>
        <v>40000000000000</v>
      </c>
      <c r="M88" s="9">
        <f>M87+1</f>
        <v>78</v>
      </c>
      <c r="N88" s="8">
        <f>$B$3*N87</f>
        <v>23063652918057.062</v>
      </c>
      <c r="O88" s="8">
        <f>MIN(($B$3*O87),Q88)</f>
        <v>23063652918057.062</v>
      </c>
      <c r="P88" s="8">
        <f>MIN(($B$3-1)*N88,Q88)</f>
        <v>1983474150952.9092</v>
      </c>
      <c r="Q88" s="10">
        <f>$B$5*Q87</f>
        <v>187444796466605</v>
      </c>
    </row>
    <row r="89" spans="3:17" ht="12.75">
      <c r="C89" s="17">
        <f>C88+1</f>
        <v>79</v>
      </c>
      <c r="D89" s="8">
        <f>$B$3*D88</f>
        <v>25047127069009.973</v>
      </c>
      <c r="E89" s="16">
        <f>100*D89/$B$4</f>
        <v>62.617817672524936</v>
      </c>
      <c r="F89" s="8">
        <f>($B$3-1)*D89</f>
        <v>2154052927934.8596</v>
      </c>
      <c r="G89" s="16">
        <f>100*F89/$B$4</f>
        <v>5.385132319837149</v>
      </c>
      <c r="I89" s="8">
        <f>MIN(D89,K80)</f>
        <v>25047127069009.973</v>
      </c>
      <c r="J89" s="8">
        <f>MIN(F89,K89)</f>
        <v>2154052927934.8596</v>
      </c>
      <c r="K89" s="8">
        <f>$B$4</f>
        <v>40000000000000</v>
      </c>
      <c r="M89" s="9">
        <f>M88+1</f>
        <v>79</v>
      </c>
      <c r="N89" s="8">
        <f>$B$3*N88</f>
        <v>25047127069009.973</v>
      </c>
      <c r="O89" s="8">
        <f>MIN(($B$3*O88),Q89)</f>
        <v>25047127069009.973</v>
      </c>
      <c r="P89" s="8">
        <f>MIN(($B$3-1)*N89,Q89)</f>
        <v>2154052927934.8596</v>
      </c>
      <c r="Q89" s="10">
        <f>$B$5*Q88</f>
        <v>191193692395937.1</v>
      </c>
    </row>
    <row r="90" spans="3:17" ht="12.75">
      <c r="C90" s="17">
        <f>C89+1</f>
        <v>80</v>
      </c>
      <c r="D90" s="8">
        <f>$B$3*D89</f>
        <v>27201179996944.832</v>
      </c>
      <c r="E90" s="16">
        <f>100*D90/$B$4</f>
        <v>68.00294999236208</v>
      </c>
      <c r="F90" s="8">
        <f>($B$3-1)*D90</f>
        <v>2339301479737.258</v>
      </c>
      <c r="G90" s="16">
        <f>100*F90/$B$4</f>
        <v>5.848253699343145</v>
      </c>
      <c r="I90" s="8">
        <f>MIN(D90,K81)</f>
        <v>27201179996944.832</v>
      </c>
      <c r="J90" s="8">
        <f>MIN(F90,K90)</f>
        <v>2339301479737.258</v>
      </c>
      <c r="K90" s="8">
        <f>$B$4</f>
        <v>40000000000000</v>
      </c>
      <c r="M90" s="9">
        <f>M89+1</f>
        <v>80</v>
      </c>
      <c r="N90" s="8">
        <f>$B$3*N89</f>
        <v>27201179996944.832</v>
      </c>
      <c r="O90" s="8">
        <f>MIN(($B$3*O89),Q90)</f>
        <v>27201179996944.832</v>
      </c>
      <c r="P90" s="8">
        <f>MIN(($B$3-1)*N90,Q90)</f>
        <v>2339301479737.258</v>
      </c>
      <c r="Q90" s="10">
        <f>$B$5*Q89</f>
        <v>195017566243855.84</v>
      </c>
    </row>
    <row r="91" spans="3:17" ht="12.75">
      <c r="C91" s="17">
        <f>C90+1</f>
        <v>81</v>
      </c>
      <c r="D91" s="8">
        <f>$B$3*D90</f>
        <v>29540481476682.09</v>
      </c>
      <c r="E91" s="16">
        <f>100*D91/$B$4</f>
        <v>73.85120369170522</v>
      </c>
      <c r="F91" s="8">
        <f>($B$3-1)*D91</f>
        <v>2540481406994.662</v>
      </c>
      <c r="G91" s="16">
        <f>100*F91/$B$4</f>
        <v>6.351203517486655</v>
      </c>
      <c r="I91" s="8">
        <f>MIN(D91,K82)</f>
        <v>29540481476682.09</v>
      </c>
      <c r="J91" s="8">
        <f>MIN(F91,K91)</f>
        <v>2540481406994.662</v>
      </c>
      <c r="K91" s="8">
        <f>$B$4</f>
        <v>40000000000000</v>
      </c>
      <c r="M91" s="9">
        <f>M90+1</f>
        <v>81</v>
      </c>
      <c r="N91" s="8">
        <f>$B$3*N90</f>
        <v>29540481476682.09</v>
      </c>
      <c r="O91" s="8">
        <f>MIN(($B$3*O90),Q91)</f>
        <v>29540481476682.09</v>
      </c>
      <c r="P91" s="8">
        <f>MIN(($B$3-1)*N91,Q91)</f>
        <v>2540481406994.662</v>
      </c>
      <c r="Q91" s="10">
        <f>$B$5*Q90</f>
        <v>198917917568732.97</v>
      </c>
    </row>
    <row r="92" spans="3:17" ht="12.75">
      <c r="C92" s="17">
        <f>C91+1</f>
        <v>82</v>
      </c>
      <c r="D92" s="8">
        <f>$B$3*D91</f>
        <v>32080962883676.75</v>
      </c>
      <c r="E92" s="16">
        <f>100*D92/$B$4</f>
        <v>80.20240720919188</v>
      </c>
      <c r="F92" s="8">
        <f>($B$3-1)*D92</f>
        <v>2758962807996.203</v>
      </c>
      <c r="G92" s="16">
        <f>100*F92/$B$4</f>
        <v>6.897407019990508</v>
      </c>
      <c r="I92" s="8">
        <f>MIN(D92,K83)</f>
        <v>32080962883676.75</v>
      </c>
      <c r="J92" s="8">
        <f>MIN(F92,K92)</f>
        <v>2758962807996.203</v>
      </c>
      <c r="K92" s="8">
        <f>$B$4</f>
        <v>40000000000000</v>
      </c>
      <c r="M92" s="9">
        <f>M91+1</f>
        <v>82</v>
      </c>
      <c r="N92" s="8">
        <f>$B$3*N91</f>
        <v>32080962883676.75</v>
      </c>
      <c r="O92" s="8">
        <f>MIN(($B$3*O91),Q92)</f>
        <v>32080962883676.75</v>
      </c>
      <c r="P92" s="8">
        <f>MIN(($B$3-1)*N92,Q92)</f>
        <v>2758962807996.203</v>
      </c>
      <c r="Q92" s="10">
        <f>$B$5*Q91</f>
        <v>202896275920107.62</v>
      </c>
    </row>
    <row r="93" spans="3:17" ht="12.75">
      <c r="C93" s="17">
        <f>C92+1</f>
        <v>83</v>
      </c>
      <c r="D93" s="8">
        <f>$B$3*D92</f>
        <v>34839925691672.953</v>
      </c>
      <c r="E93" s="16">
        <f>100*D93/$B$4</f>
        <v>87.09981422918239</v>
      </c>
      <c r="F93" s="8">
        <f>($B$3-1)*D93</f>
        <v>2996233609483.8765</v>
      </c>
      <c r="G93" s="16">
        <f>100*F93/$B$4</f>
        <v>7.49058402370969</v>
      </c>
      <c r="I93" s="8">
        <f>MIN(D93,K84)</f>
        <v>34839925691672.953</v>
      </c>
      <c r="J93" s="8">
        <f>MIN(F93,K93)</f>
        <v>2996233609483.8765</v>
      </c>
      <c r="K93" s="8">
        <f>$B$4</f>
        <v>40000000000000</v>
      </c>
      <c r="M93" s="9">
        <f>M92+1</f>
        <v>83</v>
      </c>
      <c r="N93" s="8">
        <f>$B$3*N92</f>
        <v>34839925691672.953</v>
      </c>
      <c r="O93" s="8">
        <f>MIN(($B$3*O92),Q93)</f>
        <v>34839925691672.953</v>
      </c>
      <c r="P93" s="8">
        <f>MIN(($B$3-1)*N93,Q93)</f>
        <v>2996233609483.8765</v>
      </c>
      <c r="Q93" s="10">
        <f>$B$5*Q92</f>
        <v>206954201438509.78</v>
      </c>
    </row>
    <row r="94" spans="3:17" ht="12.75">
      <c r="C94" s="17">
        <f>C93+1</f>
        <v>84</v>
      </c>
      <c r="D94" s="8">
        <f>$B$3*D93</f>
        <v>37836159301156.83</v>
      </c>
      <c r="E94" s="16">
        <f>100*D94/$B$4</f>
        <v>94.59039825289207</v>
      </c>
      <c r="F94" s="8">
        <f>($B$3-1)*D94</f>
        <v>3253909699899.49</v>
      </c>
      <c r="G94" s="16">
        <f>100*F94/$B$4</f>
        <v>8.134774249748725</v>
      </c>
      <c r="I94" s="8">
        <f>MIN(D94,K85)</f>
        <v>37836159301156.83</v>
      </c>
      <c r="J94" s="8">
        <f>MIN(F94,K94)</f>
        <v>3253909699899.49</v>
      </c>
      <c r="K94" s="8">
        <f>$B$4</f>
        <v>40000000000000</v>
      </c>
      <c r="M94" s="9">
        <f>M93+1</f>
        <v>84</v>
      </c>
      <c r="N94" s="8">
        <f>$B$3*N93</f>
        <v>37836159301156.83</v>
      </c>
      <c r="O94" s="8">
        <f>MIN(($B$3*O93),Q94)</f>
        <v>37836159301156.83</v>
      </c>
      <c r="P94" s="8">
        <f>MIN(($B$3-1)*N94,Q94)</f>
        <v>3253909699899.49</v>
      </c>
      <c r="Q94" s="10">
        <f>$B$5*Q93</f>
        <v>211093285467279.97</v>
      </c>
    </row>
    <row r="95" spans="3:17" ht="12.75">
      <c r="C95" s="17">
        <f>C94+1</f>
        <v>85</v>
      </c>
      <c r="D95" s="8">
        <f>$B$3*D94</f>
        <v>41090069001056.32</v>
      </c>
      <c r="E95" s="16">
        <f>100*D95/$B$4</f>
        <v>102.7251725026408</v>
      </c>
      <c r="F95" s="8">
        <f>($B$3-1)*D95</f>
        <v>3533745934090.8467</v>
      </c>
      <c r="G95" s="16">
        <f>100*F95/$B$4</f>
        <v>8.834364835227117</v>
      </c>
      <c r="I95" s="8">
        <f>MIN(D95,K86)</f>
        <v>40000000000000</v>
      </c>
      <c r="J95" s="8">
        <f>MIN(F95,K95)</f>
        <v>3533745934090.8467</v>
      </c>
      <c r="K95" s="8">
        <f>$B$4</f>
        <v>40000000000000</v>
      </c>
      <c r="M95" s="9">
        <f>M94+1</f>
        <v>85</v>
      </c>
      <c r="N95" s="8">
        <f>$B$3*N94</f>
        <v>41090069001056.32</v>
      </c>
      <c r="O95" s="8">
        <f>MIN(($B$3*O94),Q95)</f>
        <v>41090069001056.32</v>
      </c>
      <c r="P95" s="8">
        <f>MIN(($B$3-1)*N95,Q95)</f>
        <v>3533745934090.8467</v>
      </c>
      <c r="Q95" s="10">
        <f>$B$5*Q94</f>
        <v>215315151176625.56</v>
      </c>
    </row>
    <row r="96" spans="3:17" ht="12.75">
      <c r="C96" s="17">
        <f>C95+1</f>
        <v>86</v>
      </c>
      <c r="D96" s="8">
        <f>$B$3*D95</f>
        <v>44623814935147.164</v>
      </c>
      <c r="E96" s="16">
        <f>100*D96/$B$4</f>
        <v>111.55953733786791</v>
      </c>
      <c r="F96" s="8">
        <f>($B$3-1)*D96</f>
        <v>3837648084422.6597</v>
      </c>
      <c r="G96" s="16">
        <f>100*F96/$B$4</f>
        <v>9.594120211056648</v>
      </c>
      <c r="I96" s="8">
        <f>MIN(D96,K87)</f>
        <v>40000000000000</v>
      </c>
      <c r="J96" s="8">
        <f>MIN(F96,K96)</f>
        <v>3837648084422.6597</v>
      </c>
      <c r="K96" s="8">
        <f>$B$4</f>
        <v>40000000000000</v>
      </c>
      <c r="M96" s="9">
        <f>M95+1</f>
        <v>86</v>
      </c>
      <c r="N96" s="8">
        <f>$B$3*N95</f>
        <v>44623814935147.164</v>
      </c>
      <c r="O96" s="8">
        <f>MIN(($B$3*O95),Q96)</f>
        <v>44623814935147.164</v>
      </c>
      <c r="P96" s="8">
        <f>MIN(($B$3-1)*N96,Q96)</f>
        <v>3837648084422.6597</v>
      </c>
      <c r="Q96" s="10">
        <f>$B$5*Q95</f>
        <v>219621454200158.06</v>
      </c>
    </row>
    <row r="97" spans="3:17" ht="12.75">
      <c r="C97" s="17">
        <f>C96+1</f>
        <v>87</v>
      </c>
      <c r="D97" s="8">
        <f>$B$3*D96</f>
        <v>48461463019569.82</v>
      </c>
      <c r="E97" s="16">
        <f>100*D97/$B$4</f>
        <v>121.15365754892456</v>
      </c>
      <c r="F97" s="8">
        <f>($B$3-1)*D97</f>
        <v>4167685819683.0083</v>
      </c>
      <c r="G97" s="16">
        <f>100*F97/$B$4</f>
        <v>10.41921454920752</v>
      </c>
      <c r="I97" s="8">
        <f>MIN(D97,K88)</f>
        <v>40000000000000</v>
      </c>
      <c r="J97" s="8">
        <f>MIN(F97,K97)</f>
        <v>4167685819683.0083</v>
      </c>
      <c r="K97" s="8">
        <f>$B$4</f>
        <v>40000000000000</v>
      </c>
      <c r="M97" s="9">
        <f>M96+1</f>
        <v>87</v>
      </c>
      <c r="N97" s="8">
        <f>$B$3*N96</f>
        <v>48461463019569.82</v>
      </c>
      <c r="O97" s="8">
        <f>MIN(($B$3*O96),Q97)</f>
        <v>48461463019569.82</v>
      </c>
      <c r="P97" s="8">
        <f>MIN(($B$3-1)*N97,Q97)</f>
        <v>4167685819683.0083</v>
      </c>
      <c r="Q97" s="10">
        <f>$B$5*Q96</f>
        <v>224013883284161.22</v>
      </c>
    </row>
    <row r="98" spans="3:17" ht="12.75">
      <c r="C98" s="17">
        <f>C97+1</f>
        <v>88</v>
      </c>
      <c r="D98" s="8">
        <f>$B$3*D97</f>
        <v>52629148839252.83</v>
      </c>
      <c r="E98" s="16">
        <f>100*D98/$B$4</f>
        <v>131.57287209813208</v>
      </c>
      <c r="F98" s="8">
        <f>($B$3-1)*D98</f>
        <v>4526106800175.747</v>
      </c>
      <c r="G98" s="16">
        <f>100*F98/$B$4</f>
        <v>11.315267000439368</v>
      </c>
      <c r="I98" s="8">
        <f>MIN(D98,K89)</f>
        <v>40000000000000</v>
      </c>
      <c r="J98" s="8">
        <f>MIN(F98,K98)</f>
        <v>4526106800175.747</v>
      </c>
      <c r="K98" s="8">
        <f>$B$4</f>
        <v>40000000000000</v>
      </c>
      <c r="M98" s="9">
        <f>M97+1</f>
        <v>88</v>
      </c>
      <c r="N98" s="8">
        <f>$B$3*N97</f>
        <v>52629148839252.83</v>
      </c>
      <c r="O98" s="8">
        <f>MIN(($B$3*O97),Q98)</f>
        <v>52629148839252.83</v>
      </c>
      <c r="P98" s="8">
        <f>MIN(($B$3-1)*N98,Q98)</f>
        <v>4526106800175.747</v>
      </c>
      <c r="Q98" s="10">
        <f>$B$5*Q97</f>
        <v>228494160949844.44</v>
      </c>
    </row>
    <row r="99" spans="3:17" ht="12.75">
      <c r="C99" s="17">
        <f>C98+1</f>
        <v>89</v>
      </c>
      <c r="D99" s="8">
        <f>$B$3*D98</f>
        <v>57155255639428.58</v>
      </c>
      <c r="E99" s="16">
        <f>100*D99/$B$4</f>
        <v>142.88813909857146</v>
      </c>
      <c r="F99" s="8">
        <f>($B$3-1)*D99</f>
        <v>4915351984990.862</v>
      </c>
      <c r="G99" s="16">
        <f>100*F99/$B$4</f>
        <v>12.288379962477157</v>
      </c>
      <c r="I99" s="8">
        <f>MIN(D99,K90)</f>
        <v>40000000000000</v>
      </c>
      <c r="J99" s="8">
        <f>MIN(F99,K99)</f>
        <v>4915351984990.862</v>
      </c>
      <c r="K99" s="8">
        <f>$B$4</f>
        <v>40000000000000</v>
      </c>
      <c r="M99" s="9">
        <f>M98+1</f>
        <v>89</v>
      </c>
      <c r="N99" s="8">
        <f>$B$3*N98</f>
        <v>57155255639428.58</v>
      </c>
      <c r="O99" s="8">
        <f>MIN(($B$3*O98),Q99)</f>
        <v>57155255639428.58</v>
      </c>
      <c r="P99" s="8">
        <f>MIN(($B$3-1)*N99,Q99)</f>
        <v>4915351984990.862</v>
      </c>
      <c r="Q99" s="10">
        <f>$B$5*Q98</f>
        <v>233064044168841.34</v>
      </c>
    </row>
    <row r="100" spans="3:17" ht="12.75">
      <c r="C100" s="17">
        <f>C99+1</f>
        <v>90</v>
      </c>
      <c r="D100" s="8">
        <f>$B$3*D99</f>
        <v>62070607624419.44</v>
      </c>
      <c r="E100" s="16">
        <f>100*D100/$B$4</f>
        <v>155.1765190610486</v>
      </c>
      <c r="F100" s="8">
        <f>($B$3-1)*D100</f>
        <v>5338072255700.076</v>
      </c>
      <c r="G100" s="16">
        <f>100*F100/$B$4</f>
        <v>13.345180639250191</v>
      </c>
      <c r="I100" s="8">
        <f>MIN(D100,K91)</f>
        <v>40000000000000</v>
      </c>
      <c r="J100" s="8">
        <f>MIN(F100,K100)</f>
        <v>5338072255700.076</v>
      </c>
      <c r="K100" s="8">
        <f>$B$4</f>
        <v>40000000000000</v>
      </c>
      <c r="M100" s="9">
        <f>M99+1</f>
        <v>90</v>
      </c>
      <c r="N100" s="8">
        <f>$B$3*N99</f>
        <v>62070607624419.44</v>
      </c>
      <c r="O100" s="8">
        <f>MIN(($B$3*O99),Q100)</f>
        <v>62070607624419.44</v>
      </c>
      <c r="P100" s="8">
        <f>MIN(($B$3-1)*N100,Q100)</f>
        <v>5338072255700.076</v>
      </c>
      <c r="Q100" s="10">
        <f>$B$5*Q99</f>
        <v>237725325052218.2</v>
      </c>
    </row>
    <row r="101" spans="3:17" ht="12.75">
      <c r="C101" s="17">
        <f>C100+1</f>
        <v>91</v>
      </c>
      <c r="D101" s="8">
        <f>$B$3*D100</f>
        <v>67408679880119.516</v>
      </c>
      <c r="E101" s="16">
        <f>100*D101/$B$4</f>
        <v>168.5216997002988</v>
      </c>
      <c r="F101" s="8">
        <f>($B$3-1)*D101</f>
        <v>5797146469690.283</v>
      </c>
      <c r="G101" s="16">
        <f>100*F101/$B$4</f>
        <v>14.492866174225709</v>
      </c>
      <c r="I101" s="8">
        <f>MIN(D101,K92)</f>
        <v>40000000000000</v>
      </c>
      <c r="J101" s="8">
        <f>MIN(F101,K101)</f>
        <v>5797146469690.283</v>
      </c>
      <c r="K101" s="8">
        <f>$B$4</f>
        <v>40000000000000</v>
      </c>
      <c r="M101" s="9">
        <f>M100+1</f>
        <v>91</v>
      </c>
      <c r="N101" s="8">
        <f>$B$3*N100</f>
        <v>67408679880119.516</v>
      </c>
      <c r="O101" s="8">
        <f>MIN(($B$3*O100),Q101)</f>
        <v>67408679880119.516</v>
      </c>
      <c r="P101" s="8">
        <f>MIN(($B$3-1)*N101,Q101)</f>
        <v>5797146469690.283</v>
      </c>
      <c r="Q101" s="10">
        <f>$B$5*Q100</f>
        <v>242479831553262.56</v>
      </c>
    </row>
    <row r="102" spans="3:17" ht="12.75">
      <c r="C102" s="17">
        <f>C101+1</f>
        <v>92</v>
      </c>
      <c r="D102" s="8">
        <f>$B$3*D101</f>
        <v>73205826349809.8</v>
      </c>
      <c r="E102" s="16">
        <f>100*D102/$B$4</f>
        <v>183.0145658745245</v>
      </c>
      <c r="F102" s="8">
        <f>($B$3-1)*D102</f>
        <v>6295701066083.648</v>
      </c>
      <c r="G102" s="16">
        <f>100*F102/$B$4</f>
        <v>15.739252665209122</v>
      </c>
      <c r="I102" s="8">
        <f>MIN(D102,K93)</f>
        <v>40000000000000</v>
      </c>
      <c r="J102" s="8">
        <f>MIN(F102,K102)</f>
        <v>6295701066083.648</v>
      </c>
      <c r="K102" s="8">
        <f>$B$4</f>
        <v>40000000000000</v>
      </c>
      <c r="M102" s="9">
        <f>M101+1</f>
        <v>92</v>
      </c>
      <c r="N102" s="8">
        <f>$B$3*N101</f>
        <v>73205826349809.8</v>
      </c>
      <c r="O102" s="8">
        <f>MIN(($B$3*O101),Q102)</f>
        <v>73205826349809.8</v>
      </c>
      <c r="P102" s="8">
        <f>MIN(($B$3-1)*N102,Q102)</f>
        <v>6295701066083.648</v>
      </c>
      <c r="Q102" s="10">
        <f>$B$5*Q101</f>
        <v>247329428184327.8</v>
      </c>
    </row>
    <row r="103" spans="3:17" ht="12.75">
      <c r="C103" s="17">
        <f>C102+1</f>
        <v>93</v>
      </c>
      <c r="D103" s="8">
        <f>$B$3*D102</f>
        <v>79501527415893.44</v>
      </c>
      <c r="E103" s="16">
        <f>100*D103/$B$4</f>
        <v>198.7538185397336</v>
      </c>
      <c r="F103" s="8">
        <f>($B$3-1)*D103</f>
        <v>6837131357766.842</v>
      </c>
      <c r="G103" s="16">
        <f>100*F103/$B$4</f>
        <v>17.092828394417104</v>
      </c>
      <c r="I103" s="8">
        <f>MIN(D103,K94)</f>
        <v>40000000000000</v>
      </c>
      <c r="J103" s="8">
        <f>MIN(F103,K103)</f>
        <v>6837131357766.842</v>
      </c>
      <c r="K103" s="8">
        <f>$B$4</f>
        <v>40000000000000</v>
      </c>
      <c r="M103" s="9">
        <f>M102+1</f>
        <v>93</v>
      </c>
      <c r="N103" s="8">
        <f>$B$3*N102</f>
        <v>79501527415893.44</v>
      </c>
      <c r="O103" s="8">
        <f>MIN(($B$3*O102),Q103)</f>
        <v>79501527415893.44</v>
      </c>
      <c r="P103" s="8">
        <f>MIN(($B$3-1)*N103,Q103)</f>
        <v>6837131357766.842</v>
      </c>
      <c r="Q103" s="10">
        <f>$B$5*Q102</f>
        <v>252276016748014.38</v>
      </c>
    </row>
    <row r="104" spans="3:17" ht="12.75">
      <c r="C104" s="17">
        <f>C103+1</f>
        <v>94</v>
      </c>
      <c r="D104" s="8">
        <f>$B$3*D103</f>
        <v>86338658773660.28</v>
      </c>
      <c r="E104" s="16">
        <f>100*D104/$B$4</f>
        <v>215.8466469341507</v>
      </c>
      <c r="F104" s="8">
        <f>($B$3-1)*D104</f>
        <v>7425124654534.791</v>
      </c>
      <c r="G104" s="16">
        <f>100*F104/$B$4</f>
        <v>18.562811636336978</v>
      </c>
      <c r="I104" s="8">
        <f>MIN(D104,K95)</f>
        <v>40000000000000</v>
      </c>
      <c r="J104" s="8">
        <f>MIN(F104,K104)</f>
        <v>7425124654534.791</v>
      </c>
      <c r="K104" s="8">
        <f>$B$4</f>
        <v>40000000000000</v>
      </c>
      <c r="M104" s="9">
        <f>M103+1</f>
        <v>94</v>
      </c>
      <c r="N104" s="8">
        <f>$B$3*N103</f>
        <v>86338658773660.28</v>
      </c>
      <c r="O104" s="8">
        <f>MIN(($B$3*O103),Q104)</f>
        <v>86338658773660.28</v>
      </c>
      <c r="P104" s="8">
        <f>MIN(($B$3-1)*N104,Q104)</f>
        <v>7425124654534.791</v>
      </c>
      <c r="Q104" s="10">
        <f>$B$5*Q103</f>
        <v>257321537082974.66</v>
      </c>
    </row>
    <row r="105" spans="3:17" ht="12.75">
      <c r="C105" s="17">
        <f>C104+1</f>
        <v>95</v>
      </c>
      <c r="D105" s="8">
        <f>$B$3*D104</f>
        <v>93763783428195.08</v>
      </c>
      <c r="E105" s="16">
        <f>100*D105/$B$4</f>
        <v>234.4094585704877</v>
      </c>
      <c r="F105" s="8">
        <f>($B$3-1)*D105</f>
        <v>8063685374824.784</v>
      </c>
      <c r="G105" s="16">
        <f>100*F105/$B$4</f>
        <v>20.15921343706196</v>
      </c>
      <c r="I105" s="8">
        <f>MIN(D105,K96)</f>
        <v>40000000000000</v>
      </c>
      <c r="J105" s="8">
        <f>MIN(F105,K105)</f>
        <v>8063685374824.784</v>
      </c>
      <c r="K105" s="8">
        <f>$B$4</f>
        <v>40000000000000</v>
      </c>
      <c r="M105" s="9">
        <f>M104+1</f>
        <v>95</v>
      </c>
      <c r="N105" s="8">
        <f>$B$3*N104</f>
        <v>93763783428195.08</v>
      </c>
      <c r="O105" s="8">
        <f>MIN(($B$3*O104),Q105)</f>
        <v>93763783428195.08</v>
      </c>
      <c r="P105" s="8">
        <f>MIN(($B$3-1)*N105,Q105)</f>
        <v>8063685374824.784</v>
      </c>
      <c r="Q105" s="10">
        <f>$B$5*Q104</f>
        <v>262467967824634.16</v>
      </c>
    </row>
    <row r="106" spans="3:17" ht="12.75">
      <c r="C106" s="17">
        <f>C105+1</f>
        <v>96</v>
      </c>
      <c r="D106" s="8">
        <f>$B$3*D105</f>
        <v>101827468803019.86</v>
      </c>
      <c r="E106" s="16">
        <f>100*D106/$B$4</f>
        <v>254.56867200754965</v>
      </c>
      <c r="F106" s="8">
        <f>($B$3-1)*D106</f>
        <v>8757162317059.716</v>
      </c>
      <c r="G106" s="16">
        <f>100*F106/$B$4</f>
        <v>21.89290579264929</v>
      </c>
      <c r="I106" s="8">
        <f>MIN(D106,K97)</f>
        <v>40000000000000</v>
      </c>
      <c r="J106" s="8">
        <f>MIN(F106,K106)</f>
        <v>8757162317059.716</v>
      </c>
      <c r="K106" s="8">
        <f>$B$4</f>
        <v>40000000000000</v>
      </c>
      <c r="M106" s="9">
        <f>M105+1</f>
        <v>96</v>
      </c>
      <c r="N106" s="8">
        <f>$B$3*N105</f>
        <v>101827468803019.86</v>
      </c>
      <c r="O106" s="8">
        <f>MIN(($B$3*O105),Q106)</f>
        <v>101827468803019.86</v>
      </c>
      <c r="P106" s="8">
        <f>MIN(($B$3-1)*N106,Q106)</f>
        <v>8757162317059.716</v>
      </c>
      <c r="Q106" s="10">
        <f>$B$5*Q105</f>
        <v>267717327181126.84</v>
      </c>
    </row>
    <row r="107" spans="3:17" ht="12.75">
      <c r="C107" s="17">
        <f>C106+1</f>
        <v>97</v>
      </c>
      <c r="D107" s="8">
        <f>$B$3*D106</f>
        <v>110584631120079.58</v>
      </c>
      <c r="E107" s="16">
        <f>100*D107/$B$4</f>
        <v>276.46157780019894</v>
      </c>
      <c r="F107" s="8">
        <f>($B$3-1)*D107</f>
        <v>9510278276326.852</v>
      </c>
      <c r="G107" s="16">
        <f>100*F107/$B$4</f>
        <v>23.775695690817127</v>
      </c>
      <c r="I107" s="8">
        <f>MIN(D107,K98)</f>
        <v>40000000000000</v>
      </c>
      <c r="J107" s="8">
        <f>MIN(F107,K107)</f>
        <v>9510278276326.852</v>
      </c>
      <c r="K107" s="8">
        <f>$B$4</f>
        <v>40000000000000</v>
      </c>
      <c r="M107" s="9">
        <f>M106+1</f>
        <v>97</v>
      </c>
      <c r="N107" s="8">
        <f>$B$3*N106</f>
        <v>110584631120079.58</v>
      </c>
      <c r="O107" s="8">
        <f>MIN(($B$3*O106),Q107)</f>
        <v>110584631120079.58</v>
      </c>
      <c r="P107" s="8">
        <f>MIN(($B$3-1)*N107,Q107)</f>
        <v>9510278276326.852</v>
      </c>
      <c r="Q107" s="10">
        <f>$B$5*Q106</f>
        <v>273071673724749.38</v>
      </c>
    </row>
    <row r="108" spans="3:17" ht="12.75">
      <c r="C108" s="17">
        <f>C107+1</f>
        <v>98</v>
      </c>
      <c r="D108" s="8">
        <f>$B$3*D107</f>
        <v>120094909396406.44</v>
      </c>
      <c r="E108" s="16">
        <f>100*D108/$B$4</f>
        <v>300.2372734910161</v>
      </c>
      <c r="F108" s="8">
        <f>($B$3-1)*D108</f>
        <v>10328162208090.963</v>
      </c>
      <c r="G108" s="16">
        <f>100*F108/$B$4</f>
        <v>25.820405520227407</v>
      </c>
      <c r="I108" s="8">
        <f>MIN(D108,K99)</f>
        <v>40000000000000</v>
      </c>
      <c r="J108" s="8">
        <f>MIN(F108,K108)</f>
        <v>10328162208090.963</v>
      </c>
      <c r="K108" s="8">
        <f>$B$4</f>
        <v>40000000000000</v>
      </c>
      <c r="M108" s="9">
        <f>M107+1</f>
        <v>98</v>
      </c>
      <c r="N108" s="8">
        <f>$B$3*N107</f>
        <v>120094909396406.44</v>
      </c>
      <c r="O108" s="8">
        <f>MIN(($B$3*O107),Q108)</f>
        <v>120094909396406.44</v>
      </c>
      <c r="P108" s="8">
        <f>MIN(($B$3-1)*N108,Q108)</f>
        <v>10328162208090.963</v>
      </c>
      <c r="Q108" s="10">
        <f>$B$5*Q107</f>
        <v>278533107199244.38</v>
      </c>
    </row>
    <row r="109" spans="3:17" ht="12.75">
      <c r="C109" s="17">
        <f>C108+1</f>
        <v>99</v>
      </c>
      <c r="D109" s="8">
        <f>$B$3*D108</f>
        <v>130423071604497.4</v>
      </c>
      <c r="E109" s="16">
        <f>100*D109/$B$4</f>
        <v>326.0576790112435</v>
      </c>
      <c r="F109" s="8">
        <f>($B$3-1)*D109</f>
        <v>11216384157986.787</v>
      </c>
      <c r="G109" s="16">
        <f>100*F109/$B$4</f>
        <v>28.04096039496697</v>
      </c>
      <c r="I109" s="8">
        <f>MIN(D109,K100)</f>
        <v>40000000000000</v>
      </c>
      <c r="J109" s="8">
        <f>MIN(F109,K109)</f>
        <v>11216384157986.787</v>
      </c>
      <c r="K109" s="8">
        <f>$B$4</f>
        <v>40000000000000</v>
      </c>
      <c r="M109" s="9">
        <f>M108+1</f>
        <v>99</v>
      </c>
      <c r="N109" s="8">
        <f>$B$3*N108</f>
        <v>130423071604497.4</v>
      </c>
      <c r="O109" s="8">
        <f>MIN(($B$3*O108),Q109)</f>
        <v>130423071604497.4</v>
      </c>
      <c r="P109" s="8">
        <f>MIN(($B$3-1)*N109,Q109)</f>
        <v>11216384157986.787</v>
      </c>
      <c r="Q109" s="10">
        <f>$B$5*Q108</f>
        <v>284103769343229.25</v>
      </c>
    </row>
    <row r="110" spans="3:17" ht="12.75">
      <c r="C110" s="17">
        <f>C109+1</f>
        <v>100</v>
      </c>
      <c r="D110" s="8">
        <f>$B$3*D109</f>
        <v>141639455762484.2</v>
      </c>
      <c r="E110" s="16">
        <f>100*D110/$B$4</f>
        <v>354.09863940621045</v>
      </c>
      <c r="F110" s="8">
        <f>($B$3-1)*D110</f>
        <v>12180993195573.65</v>
      </c>
      <c r="G110" s="16">
        <f>100*F110/$B$4</f>
        <v>30.452482988934126</v>
      </c>
      <c r="I110" s="8">
        <f>MIN(D110,K101)</f>
        <v>40000000000000</v>
      </c>
      <c r="J110" s="8">
        <f>MIN(F110,K110)</f>
        <v>12180993195573.65</v>
      </c>
      <c r="K110" s="8">
        <f>$B$4</f>
        <v>40000000000000</v>
      </c>
      <c r="M110" s="9">
        <f>M109+1</f>
        <v>100</v>
      </c>
      <c r="N110" s="8">
        <f>$B$3*N109</f>
        <v>141639455762484.2</v>
      </c>
      <c r="O110" s="8">
        <f>MIN(($B$3*O109),Q110)</f>
        <v>141639455762484.2</v>
      </c>
      <c r="P110" s="8">
        <f>MIN(($B$3-1)*N110,Q110)</f>
        <v>12180993195573.65</v>
      </c>
      <c r="Q110" s="10">
        <f>$B$5*Q109</f>
        <v>289785844730093.8</v>
      </c>
    </row>
    <row r="111" spans="3:17" ht="12.75">
      <c r="C111" s="17">
        <f>C110+1</f>
        <v>101</v>
      </c>
      <c r="D111" s="8">
        <f>$B$3*D110</f>
        <v>153820448958057.84</v>
      </c>
      <c r="E111" s="16">
        <f>100*D111/$B$4</f>
        <v>384.5511223951446</v>
      </c>
      <c r="F111" s="8">
        <f>($B$3-1)*D111</f>
        <v>13228558610392.986</v>
      </c>
      <c r="G111" s="16">
        <f>100*F111/$B$4</f>
        <v>33.07139652598247</v>
      </c>
      <c r="I111" s="8">
        <f>MIN(D111,K102)</f>
        <v>40000000000000</v>
      </c>
      <c r="J111" s="8">
        <f>MIN(F111,K111)</f>
        <v>13228558610392.986</v>
      </c>
      <c r="K111" s="8">
        <f>$B$4</f>
        <v>40000000000000</v>
      </c>
      <c r="M111" s="9">
        <f>M110+1</f>
        <v>101</v>
      </c>
      <c r="N111" s="8">
        <f>$B$3*N110</f>
        <v>153820448958057.84</v>
      </c>
      <c r="O111" s="8">
        <f>MIN(($B$3*O110),Q111)</f>
        <v>153820448958057.84</v>
      </c>
      <c r="P111" s="8">
        <f>MIN(($B$3-1)*N111,Q111)</f>
        <v>13228558610392.986</v>
      </c>
      <c r="Q111" s="10">
        <f>$B$5*Q110</f>
        <v>295581561624695.7</v>
      </c>
    </row>
    <row r="112" spans="3:17" ht="12.75">
      <c r="C112" s="17">
        <f>C111+1</f>
        <v>102</v>
      </c>
      <c r="D112" s="8">
        <f>$B$3*D111</f>
        <v>167049007568450.84</v>
      </c>
      <c r="E112" s="16">
        <f>100*D112/$B$4</f>
        <v>417.6225189211271</v>
      </c>
      <c r="F112" s="8">
        <f>($B$3-1)*D112</f>
        <v>14366214650886.785</v>
      </c>
      <c r="G112" s="16">
        <f>100*F112/$B$4</f>
        <v>35.915536627216966</v>
      </c>
      <c r="I112" s="8">
        <f>MIN(D112,K103)</f>
        <v>40000000000000</v>
      </c>
      <c r="J112" s="8">
        <f>MIN(F112,K112)</f>
        <v>14366214650886.785</v>
      </c>
      <c r="K112" s="8">
        <f>$B$4</f>
        <v>40000000000000</v>
      </c>
      <c r="M112" s="9">
        <f>M111+1</f>
        <v>102</v>
      </c>
      <c r="N112" s="8">
        <f>$B$3*N111</f>
        <v>167049007568450.84</v>
      </c>
      <c r="O112" s="8">
        <f>MIN(($B$3*O111),Q112)</f>
        <v>167049007568450.84</v>
      </c>
      <c r="P112" s="8">
        <f>MIN(($B$3-1)*N112,Q112)</f>
        <v>14366214650886.785</v>
      </c>
      <c r="Q112" s="10">
        <f>$B$5*Q111</f>
        <v>301493192857189.6</v>
      </c>
    </row>
    <row r="113" spans="3:17" ht="12.75">
      <c r="C113" s="17">
        <f>C112+1</f>
        <v>103</v>
      </c>
      <c r="D113" s="8">
        <f>$B$3*D112</f>
        <v>181415222219337.62</v>
      </c>
      <c r="E113" s="16">
        <f>100*D113/$B$4</f>
        <v>453.5380555483441</v>
      </c>
      <c r="F113" s="8">
        <f>($B$3-1)*D113</f>
        <v>15601709110863.049</v>
      </c>
      <c r="G113" s="16">
        <f>100*F113/$B$4</f>
        <v>39.004272777157624</v>
      </c>
      <c r="I113" s="8">
        <f>MIN(D113,K104)</f>
        <v>40000000000000</v>
      </c>
      <c r="J113" s="8">
        <f>MIN(F113,K113)</f>
        <v>15601709110863.049</v>
      </c>
      <c r="K113" s="8">
        <f>$B$4</f>
        <v>40000000000000</v>
      </c>
      <c r="M113" s="9">
        <f>M112+1</f>
        <v>103</v>
      </c>
      <c r="N113" s="8">
        <f>$B$3*N112</f>
        <v>181415222219337.62</v>
      </c>
      <c r="O113" s="8">
        <f>MIN(($B$3*O112),Q113)</f>
        <v>181415222219337.62</v>
      </c>
      <c r="P113" s="8">
        <f>MIN(($B$3-1)*N113,Q113)</f>
        <v>15601709110863.049</v>
      </c>
      <c r="Q113" s="10">
        <f>$B$5*Q112</f>
        <v>307523056714333.44</v>
      </c>
    </row>
    <row r="114" spans="3:17" ht="12.75">
      <c r="C114" s="17">
        <f>C113+1</f>
        <v>104</v>
      </c>
      <c r="D114" s="8">
        <f>$B$3*D113</f>
        <v>197016931330200.7</v>
      </c>
      <c r="E114" s="16">
        <f>100*D114/$B$4</f>
        <v>492.5423283255017</v>
      </c>
      <c r="F114" s="8">
        <f>($B$3-1)*D114</f>
        <v>16943456094397.273</v>
      </c>
      <c r="G114" s="16">
        <f>100*F114/$B$4</f>
        <v>42.35864023599318</v>
      </c>
      <c r="I114" s="8">
        <f>MIN(D114,K105)</f>
        <v>40000000000000</v>
      </c>
      <c r="J114" s="8">
        <f>MIN(F114,K114)</f>
        <v>16943456094397.273</v>
      </c>
      <c r="K114" s="8">
        <f>$B$4</f>
        <v>40000000000000</v>
      </c>
      <c r="M114" s="9">
        <f>M113+1</f>
        <v>104</v>
      </c>
      <c r="N114" s="8">
        <f>$B$3*N113</f>
        <v>197016931330200.7</v>
      </c>
      <c r="O114" s="8">
        <f>MIN(($B$3*O113),Q114)</f>
        <v>197016931330200.7</v>
      </c>
      <c r="P114" s="8">
        <f>MIN(($B$3-1)*N114,Q114)</f>
        <v>16943456094397.273</v>
      </c>
      <c r="Q114" s="10">
        <f>$B$5*Q113</f>
        <v>313673517848620.1</v>
      </c>
    </row>
    <row r="115" spans="3:17" ht="12.75">
      <c r="C115" s="17">
        <f>C114+1</f>
        <v>105</v>
      </c>
      <c r="D115" s="8">
        <f>$B$3*D114</f>
        <v>213960387424597.97</v>
      </c>
      <c r="E115" s="16">
        <f>100*D115/$B$4</f>
        <v>534.9009685614949</v>
      </c>
      <c r="F115" s="8">
        <f>($B$3-1)*D115</f>
        <v>18400593318515.44</v>
      </c>
      <c r="G115" s="16">
        <f>100*F115/$B$4</f>
        <v>46.001483296288605</v>
      </c>
      <c r="I115" s="8">
        <f>MIN(D115,K106)</f>
        <v>40000000000000</v>
      </c>
      <c r="J115" s="8">
        <f>MIN(F115,K115)</f>
        <v>18400593318515.44</v>
      </c>
      <c r="K115" s="8">
        <f>$B$4</f>
        <v>40000000000000</v>
      </c>
      <c r="M115" s="9">
        <f>M114+1</f>
        <v>105</v>
      </c>
      <c r="N115" s="8">
        <f>$B$3*N114</f>
        <v>213960387424597.97</v>
      </c>
      <c r="O115" s="8">
        <f>MIN(($B$3*O114),Q115)</f>
        <v>213960387424597.97</v>
      </c>
      <c r="P115" s="8">
        <f>MIN(($B$3-1)*N115,Q115)</f>
        <v>18400593318515.44</v>
      </c>
      <c r="Q115" s="10">
        <f>$B$5*Q114</f>
        <v>319946988205592.56</v>
      </c>
    </row>
    <row r="116" spans="3:17" ht="12.75">
      <c r="C116" s="17">
        <f>C115+1</f>
        <v>106</v>
      </c>
      <c r="D116" s="8">
        <f>$B$3*D115</f>
        <v>232360980743113.4</v>
      </c>
      <c r="E116" s="16">
        <f>100*D116/$B$4</f>
        <v>580.9024518577835</v>
      </c>
      <c r="F116" s="8">
        <f>($B$3-1)*D116</f>
        <v>19983044343907.77</v>
      </c>
      <c r="G116" s="16">
        <f>100*F116/$B$4</f>
        <v>49.957610859769424</v>
      </c>
      <c r="I116" s="8">
        <f>MIN(D116,K107)</f>
        <v>40000000000000</v>
      </c>
      <c r="J116" s="8">
        <f>MIN(F116,K116)</f>
        <v>19983044343907.77</v>
      </c>
      <c r="K116" s="8">
        <f>$B$4</f>
        <v>40000000000000</v>
      </c>
      <c r="M116" s="9">
        <f>M115+1</f>
        <v>106</v>
      </c>
      <c r="N116" s="8">
        <f>$B$3*N115</f>
        <v>232360980743113.4</v>
      </c>
      <c r="O116" s="8">
        <f>MIN(($B$3*O115),Q116)</f>
        <v>232360980743113.4</v>
      </c>
      <c r="P116" s="8">
        <f>MIN(($B$3-1)*N116,Q116)</f>
        <v>19983044343907.77</v>
      </c>
      <c r="Q116" s="10">
        <f>$B$5*Q115</f>
        <v>326345927969704.44</v>
      </c>
    </row>
    <row r="117" spans="3:17" ht="12.75">
      <c r="C117" s="17">
        <f>C116+1</f>
        <v>107</v>
      </c>
      <c r="D117" s="8">
        <f>$B$3*D116</f>
        <v>252344025087021.2</v>
      </c>
      <c r="E117" s="16">
        <f>100*D117/$B$4</f>
        <v>630.860062717553</v>
      </c>
      <c r="F117" s="8">
        <f>($B$3-1)*D117</f>
        <v>21701586157483.84</v>
      </c>
      <c r="G117" s="16">
        <f>100*F117/$B$4</f>
        <v>54.2539653937096</v>
      </c>
      <c r="I117" s="8">
        <f>MIN(D117,K108)</f>
        <v>40000000000000</v>
      </c>
      <c r="J117" s="8">
        <f>MIN(F117,K117)</f>
        <v>21701586157483.84</v>
      </c>
      <c r="K117" s="8">
        <f>$B$4</f>
        <v>40000000000000</v>
      </c>
      <c r="M117" s="9">
        <f>M116+1</f>
        <v>107</v>
      </c>
      <c r="N117" s="8">
        <f>$B$3*N116</f>
        <v>252344025087021.2</v>
      </c>
      <c r="O117" s="8">
        <f>MIN(($B$3*O116),Q117)</f>
        <v>252344025087021.2</v>
      </c>
      <c r="P117" s="8">
        <f>MIN(($B$3-1)*N117,Q117)</f>
        <v>21701586157483.84</v>
      </c>
      <c r="Q117" s="10">
        <f>$B$5*Q116</f>
        <v>332872846529098.56</v>
      </c>
    </row>
    <row r="118" spans="3:17" ht="12.75">
      <c r="C118" s="17">
        <f>C117+1</f>
        <v>108</v>
      </c>
      <c r="D118" s="8">
        <f>$B$3*D117</f>
        <v>274045611244505.03</v>
      </c>
      <c r="E118" s="16">
        <f>100*D118/$B$4</f>
        <v>685.1140281112627</v>
      </c>
      <c r="F118" s="8">
        <f>($B$3-1)*D118</f>
        <v>23567922567027.453</v>
      </c>
      <c r="G118" s="16">
        <f>100*F118/$B$4</f>
        <v>58.91980641756864</v>
      </c>
      <c r="I118" s="8">
        <f>MIN(D118,K109)</f>
        <v>40000000000000</v>
      </c>
      <c r="J118" s="8">
        <f>MIN(F118,K118)</f>
        <v>23567922567027.453</v>
      </c>
      <c r="K118" s="8">
        <f>$B$4</f>
        <v>40000000000000</v>
      </c>
      <c r="M118" s="9">
        <f>M117+1</f>
        <v>108</v>
      </c>
      <c r="N118" s="8">
        <f>$B$3*N117</f>
        <v>274045611244505.03</v>
      </c>
      <c r="O118" s="8">
        <f>MIN(($B$3*O117),Q118)</f>
        <v>274045611244505.03</v>
      </c>
      <c r="P118" s="8">
        <f>MIN(($B$3-1)*N118,Q118)</f>
        <v>23567922567027.453</v>
      </c>
      <c r="Q118" s="10">
        <f>$B$5*Q117</f>
        <v>339530303459680.56</v>
      </c>
    </row>
    <row r="119" spans="3:17" ht="12.75">
      <c r="C119" s="17">
        <f>C118+1</f>
        <v>109</v>
      </c>
      <c r="D119" s="8">
        <f>$B$3*D118</f>
        <v>297613533811532.5</v>
      </c>
      <c r="E119" s="16">
        <f>100*D119/$B$4</f>
        <v>744.0338345288312</v>
      </c>
      <c r="F119" s="8">
        <f>($B$3-1)*D119</f>
        <v>25594763907791.816</v>
      </c>
      <c r="G119" s="16">
        <f>100*F119/$B$4</f>
        <v>63.98690976947954</v>
      </c>
      <c r="I119" s="8">
        <f>MIN(D119,K110)</f>
        <v>40000000000000</v>
      </c>
      <c r="J119" s="8">
        <f>MIN(F119,K119)</f>
        <v>25594763907791.816</v>
      </c>
      <c r="K119" s="8">
        <f>$B$4</f>
        <v>40000000000000</v>
      </c>
      <c r="M119" s="9">
        <f>M118+1</f>
        <v>109</v>
      </c>
      <c r="N119" s="8">
        <f>$B$3*N118</f>
        <v>297613533811532.5</v>
      </c>
      <c r="O119" s="8">
        <f>MIN(($B$3*O118),Q119)</f>
        <v>297613533811532.5</v>
      </c>
      <c r="P119" s="8">
        <f>MIN(($B$3-1)*N119,Q119)</f>
        <v>25594763907791.816</v>
      </c>
      <c r="Q119" s="10">
        <f>$B$5*Q118</f>
        <v>346320909528874.2</v>
      </c>
    </row>
    <row r="120" spans="3:17" ht="12.75">
      <c r="C120" s="17">
        <f>C119+1</f>
        <v>110</v>
      </c>
      <c r="D120" s="8">
        <f>$B$3*D119</f>
        <v>323208297719324.3</v>
      </c>
      <c r="E120" s="16">
        <f>100*D120/$B$4</f>
        <v>808.0207442983108</v>
      </c>
      <c r="F120" s="8">
        <f>($B$3-1)*D120</f>
        <v>27795913603861.914</v>
      </c>
      <c r="G120" s="16">
        <f>100*F120/$B$4</f>
        <v>69.48978400965478</v>
      </c>
      <c r="I120" s="8">
        <f>MIN(D120,K111)</f>
        <v>40000000000000</v>
      </c>
      <c r="J120" s="8">
        <f>MIN(F120,K120)</f>
        <v>27795913603861.914</v>
      </c>
      <c r="K120" s="8">
        <f>$B$4</f>
        <v>40000000000000</v>
      </c>
      <c r="M120" s="9">
        <f>M119+1</f>
        <v>110</v>
      </c>
      <c r="N120" s="8">
        <f>$B$3*N119</f>
        <v>323208297719324.3</v>
      </c>
      <c r="O120" s="8">
        <f>MIN(($B$3*O119),Q120)</f>
        <v>323208297719324.3</v>
      </c>
      <c r="P120" s="8">
        <f>MIN(($B$3-1)*N120,Q120)</f>
        <v>27795913603861.914</v>
      </c>
      <c r="Q120" s="10">
        <f>$B$5*Q119</f>
        <v>353247327719451.7</v>
      </c>
    </row>
    <row r="121" spans="3:17" ht="12.75">
      <c r="C121" s="17">
        <f>C120+1</f>
        <v>111</v>
      </c>
      <c r="D121" s="8">
        <f>$B$3*D120</f>
        <v>351004211323186.25</v>
      </c>
      <c r="E121" s="16">
        <f>100*D121/$B$4</f>
        <v>877.5105283079656</v>
      </c>
      <c r="F121" s="8">
        <f>($B$3-1)*D121</f>
        <v>30186362173794.043</v>
      </c>
      <c r="G121" s="16">
        <f>100*F121/$B$4</f>
        <v>75.46590543448511</v>
      </c>
      <c r="I121" s="8">
        <f>MIN(D121,K112)</f>
        <v>40000000000000</v>
      </c>
      <c r="J121" s="8">
        <f>MIN(F121,K121)</f>
        <v>30186362173794.043</v>
      </c>
      <c r="K121" s="8">
        <f>$B$4</f>
        <v>40000000000000</v>
      </c>
      <c r="M121" s="9">
        <f>M120+1</f>
        <v>111</v>
      </c>
      <c r="N121" s="8">
        <f>$B$3*N120</f>
        <v>351004211323186.25</v>
      </c>
      <c r="O121" s="8">
        <f>MIN(($B$3*O120),Q121)</f>
        <v>351004211323186.25</v>
      </c>
      <c r="P121" s="8">
        <f>MIN(($B$3-1)*N121,Q121)</f>
        <v>30186362173794.043</v>
      </c>
      <c r="Q121" s="10">
        <f>$B$5*Q120</f>
        <v>360312274273840.75</v>
      </c>
    </row>
    <row r="122" spans="3:17" ht="12.75">
      <c r="C122" s="17">
        <f>C121+1</f>
        <v>112</v>
      </c>
      <c r="D122" s="8">
        <f>$B$3*D121</f>
        <v>381190573496980.3</v>
      </c>
      <c r="E122" s="16">
        <f>100*D122/$B$4</f>
        <v>952.9764337424508</v>
      </c>
      <c r="F122" s="8">
        <f>($B$3-1)*D122</f>
        <v>32782389320740.336</v>
      </c>
      <c r="G122" s="16">
        <f>100*F122/$B$4</f>
        <v>81.95597330185083</v>
      </c>
      <c r="I122" s="8">
        <f>MIN(D122,K113)</f>
        <v>40000000000000</v>
      </c>
      <c r="J122" s="8">
        <f>MIN(F122,K122)</f>
        <v>32782389320740.336</v>
      </c>
      <c r="K122" s="8">
        <f>$B$4</f>
        <v>40000000000000</v>
      </c>
      <c r="M122" s="9">
        <f>M121+1</f>
        <v>112</v>
      </c>
      <c r="N122" s="8">
        <f>$B$3*N121</f>
        <v>381190573496980.3</v>
      </c>
      <c r="O122" s="8">
        <f>MIN(($B$3*O121),Q122)</f>
        <v>367518519759317.56</v>
      </c>
      <c r="P122" s="8">
        <f>MIN(($B$3-1)*N122,Q122)</f>
        <v>32782389320740.336</v>
      </c>
      <c r="Q122" s="10">
        <f>$B$5*Q121</f>
        <v>367518519759317.56</v>
      </c>
    </row>
    <row r="123" spans="3:17" ht="12.75">
      <c r="C123" s="17">
        <f>C122+1</f>
        <v>113</v>
      </c>
      <c r="D123" s="8">
        <f>$B$3*D122</f>
        <v>413972962817720.6</v>
      </c>
      <c r="E123" s="16">
        <f>100*D123/$B$4</f>
        <v>1034.9324070443015</v>
      </c>
      <c r="F123" s="8">
        <f>($B$3-1)*D123</f>
        <v>35601674802324.01</v>
      </c>
      <c r="G123" s="16">
        <f>100*F123/$B$4</f>
        <v>89.00418700581002</v>
      </c>
      <c r="I123" s="8">
        <f>MIN(D123,K114)</f>
        <v>40000000000000</v>
      </c>
      <c r="J123" s="8">
        <f>MIN(F123,K123)</f>
        <v>35601674802324.01</v>
      </c>
      <c r="K123" s="8">
        <f>$B$4</f>
        <v>40000000000000</v>
      </c>
      <c r="M123" s="9">
        <f>M122+1</f>
        <v>113</v>
      </c>
      <c r="N123" s="8">
        <f>$B$3*N122</f>
        <v>413972962817720.6</v>
      </c>
      <c r="O123" s="8">
        <f>MIN(($B$3*O122),Q123)</f>
        <v>374868890154503.94</v>
      </c>
      <c r="P123" s="8">
        <f>MIN(($B$3-1)*N123,Q123)</f>
        <v>35601674802324.01</v>
      </c>
      <c r="Q123" s="10">
        <f>$B$5*Q122</f>
        <v>374868890154503.94</v>
      </c>
    </row>
    <row r="124" spans="3:17" ht="12.75">
      <c r="C124" s="17">
        <f>C123+1</f>
        <v>114</v>
      </c>
      <c r="D124" s="8">
        <f>$B$3*D123</f>
        <v>449574637620044.6</v>
      </c>
      <c r="E124" s="16">
        <f>100*D124/$B$4</f>
        <v>1123.9365940501116</v>
      </c>
      <c r="F124" s="8">
        <f>($B$3-1)*D124</f>
        <v>38663418835323.875</v>
      </c>
      <c r="G124" s="16">
        <f>100*F124/$B$4</f>
        <v>96.65854708830969</v>
      </c>
      <c r="I124" s="8">
        <f>MIN(D124,K115)</f>
        <v>40000000000000</v>
      </c>
      <c r="J124" s="8">
        <f>MIN(F124,K124)</f>
        <v>38663418835323.875</v>
      </c>
      <c r="K124" s="8">
        <f>$B$4</f>
        <v>40000000000000</v>
      </c>
      <c r="M124" s="9">
        <f>M123+1</f>
        <v>114</v>
      </c>
      <c r="N124" s="8">
        <f>$B$3*N123</f>
        <v>449574637620044.6</v>
      </c>
      <c r="O124" s="8">
        <f>MIN(($B$3*O123),Q124)</f>
        <v>382366267957594</v>
      </c>
      <c r="P124" s="8">
        <f>MIN(($B$3-1)*N124,Q124)</f>
        <v>38663418835323.875</v>
      </c>
      <c r="Q124" s="10">
        <f>$B$5*Q123</f>
        <v>382366267957594</v>
      </c>
    </row>
    <row r="125" spans="3:17" ht="12.75">
      <c r="C125" s="17">
        <f>C124+1</f>
        <v>115</v>
      </c>
      <c r="D125" s="8">
        <f>$B$3*D124</f>
        <v>488238056455368.5</v>
      </c>
      <c r="E125" s="16">
        <f>100*D125/$B$4</f>
        <v>1220.5951411384212</v>
      </c>
      <c r="F125" s="8">
        <f>($B$3-1)*D125</f>
        <v>41988472855161.73</v>
      </c>
      <c r="G125" s="16">
        <f>100*F125/$B$4</f>
        <v>104.97118213790431</v>
      </c>
      <c r="I125" s="8">
        <f>MIN(D125,K116)</f>
        <v>40000000000000</v>
      </c>
      <c r="J125" s="8">
        <f>MIN(F125,K125)</f>
        <v>40000000000000</v>
      </c>
      <c r="K125" s="8">
        <f>$B$4</f>
        <v>40000000000000</v>
      </c>
      <c r="M125" s="9">
        <f>M124+1</f>
        <v>115</v>
      </c>
      <c r="N125" s="8">
        <f>$B$3*N124</f>
        <v>488238056455368.5</v>
      </c>
      <c r="O125" s="8">
        <f>MIN(($B$3*O124),Q125)</f>
        <v>390013593316745.9</v>
      </c>
      <c r="P125" s="8">
        <f>MIN(($B$3-1)*N125,Q125)</f>
        <v>41988472855161.73</v>
      </c>
      <c r="Q125" s="10">
        <f>$B$5*Q124</f>
        <v>390013593316745.9</v>
      </c>
    </row>
    <row r="126" spans="3:17" ht="12.75">
      <c r="C126" s="17">
        <f>C125+1</f>
        <v>116</v>
      </c>
      <c r="D126" s="8">
        <f>$B$3*D125</f>
        <v>530226529310530.25</v>
      </c>
      <c r="E126" s="16">
        <f>100*D126/$B$4</f>
        <v>1325.5663232763256</v>
      </c>
      <c r="F126" s="8">
        <f>($B$3-1)*D126</f>
        <v>45599481520705.64</v>
      </c>
      <c r="G126" s="16">
        <f>100*F126/$B$4</f>
        <v>113.9987038017641</v>
      </c>
      <c r="I126" s="8">
        <f>MIN(D126,K117)</f>
        <v>40000000000000</v>
      </c>
      <c r="J126" s="8">
        <f>MIN(F126,K126)</f>
        <v>40000000000000</v>
      </c>
      <c r="K126" s="8">
        <f>$B$4</f>
        <v>40000000000000</v>
      </c>
      <c r="M126" s="9">
        <f>M125+1</f>
        <v>116</v>
      </c>
      <c r="N126" s="8">
        <f>$B$3*N125</f>
        <v>530226529310530.25</v>
      </c>
      <c r="O126" s="8">
        <f>MIN(($B$3*O125),Q126)</f>
        <v>397813865183080.8</v>
      </c>
      <c r="P126" s="8">
        <f>MIN(($B$3-1)*N126,Q126)</f>
        <v>45599481520705.64</v>
      </c>
      <c r="Q126" s="10">
        <f>$B$5*Q125</f>
        <v>397813865183080.8</v>
      </c>
    </row>
    <row r="127" spans="3:17" ht="12.75">
      <c r="C127" s="17">
        <f>C126+1</f>
        <v>117</v>
      </c>
      <c r="D127" s="8">
        <f>$B$3*D126</f>
        <v>575826010831235.9</v>
      </c>
      <c r="E127" s="16">
        <f>100*D127/$B$4</f>
        <v>1439.5650270780895</v>
      </c>
      <c r="F127" s="8">
        <f>($B$3-1)*D127</f>
        <v>49521036931486.33</v>
      </c>
      <c r="G127" s="16">
        <f>100*F127/$B$4</f>
        <v>123.80259232871583</v>
      </c>
      <c r="I127" s="8">
        <f>MIN(D127,K118)</f>
        <v>40000000000000</v>
      </c>
      <c r="J127" s="8">
        <f>MIN(F127,K127)</f>
        <v>40000000000000</v>
      </c>
      <c r="K127" s="8">
        <f>$B$4</f>
        <v>40000000000000</v>
      </c>
      <c r="M127" s="9">
        <f>M126+1</f>
        <v>117</v>
      </c>
      <c r="N127" s="8">
        <f>$B$3*N126</f>
        <v>575826010831235.9</v>
      </c>
      <c r="O127" s="8">
        <f>MIN(($B$3*O126),Q127)</f>
        <v>405770142486742.44</v>
      </c>
      <c r="P127" s="8">
        <f>MIN(($B$3-1)*N127,Q127)</f>
        <v>49521036931486.33</v>
      </c>
      <c r="Q127" s="10">
        <f>$B$5*Q126</f>
        <v>405770142486742.44</v>
      </c>
    </row>
    <row r="128" spans="3:17" ht="12.75">
      <c r="C128" s="17">
        <f>C127+1</f>
        <v>118</v>
      </c>
      <c r="D128" s="8">
        <f>$B$3*D127</f>
        <v>625347047762722.2</v>
      </c>
      <c r="E128" s="16">
        <f>100*D128/$B$4</f>
        <v>1563.3676194068055</v>
      </c>
      <c r="F128" s="8">
        <f>($B$3-1)*D128</f>
        <v>53779846107594.164</v>
      </c>
      <c r="G128" s="16">
        <f>100*F128/$B$4</f>
        <v>134.4496152689854</v>
      </c>
      <c r="I128" s="8">
        <f>MIN(D128,K119)</f>
        <v>40000000000000</v>
      </c>
      <c r="J128" s="8">
        <f>MIN(F128,K128)</f>
        <v>40000000000000</v>
      </c>
      <c r="K128" s="8">
        <f>$B$4</f>
        <v>40000000000000</v>
      </c>
      <c r="M128" s="9">
        <f>M127+1</f>
        <v>118</v>
      </c>
      <c r="N128" s="8">
        <f>$B$3*N127</f>
        <v>625347047762722.2</v>
      </c>
      <c r="O128" s="8">
        <f>MIN(($B$3*O127),Q128)</f>
        <v>413885545336477.3</v>
      </c>
      <c r="P128" s="8">
        <f>MIN(($B$3-1)*N128,Q128)</f>
        <v>53779846107594.164</v>
      </c>
      <c r="Q128" s="10">
        <f>$B$5*Q127</f>
        <v>413885545336477.3</v>
      </c>
    </row>
    <row r="129" spans="3:17" ht="12.75">
      <c r="C129" s="17">
        <f>C128+1</f>
        <v>119</v>
      </c>
      <c r="D129" s="8">
        <f>$B$3*D128</f>
        <v>679126893870316.4</v>
      </c>
      <c r="E129" s="16">
        <f>100*D129/$B$4</f>
        <v>1697.817234675791</v>
      </c>
      <c r="F129" s="8">
        <f>($B$3-1)*D129</f>
        <v>58404912872847.26</v>
      </c>
      <c r="G129" s="16">
        <f>100*F129/$B$4</f>
        <v>146.01228218211816</v>
      </c>
      <c r="I129" s="8">
        <f>MIN(D129,K120)</f>
        <v>40000000000000</v>
      </c>
      <c r="J129" s="8">
        <f>MIN(F129,K129)</f>
        <v>40000000000000</v>
      </c>
      <c r="K129" s="8">
        <f>$B$4</f>
        <v>40000000000000</v>
      </c>
      <c r="M129" s="9">
        <f>M128+1</f>
        <v>119</v>
      </c>
      <c r="N129" s="8">
        <f>$B$3*N128</f>
        <v>679126893870316.4</v>
      </c>
      <c r="O129" s="8">
        <f>MIN(($B$3*O128),Q129)</f>
        <v>422163256243206.9</v>
      </c>
      <c r="P129" s="8">
        <f>MIN(($B$3-1)*N129,Q129)</f>
        <v>58404912872847.26</v>
      </c>
      <c r="Q129" s="10">
        <f>$B$5*Q128</f>
        <v>422163256243206.9</v>
      </c>
    </row>
    <row r="130" spans="3:17" ht="12.75">
      <c r="C130" s="17">
        <f>C129+1</f>
        <v>120</v>
      </c>
      <c r="D130" s="8">
        <f>$B$3*D129</f>
        <v>737531806743163.6</v>
      </c>
      <c r="E130" s="16">
        <f>100*D130/$B$4</f>
        <v>1843.8295168579093</v>
      </c>
      <c r="F130" s="8">
        <f>($B$3-1)*D130</f>
        <v>63427735379912.125</v>
      </c>
      <c r="G130" s="16">
        <f>100*F130/$B$4</f>
        <v>158.5693384497803</v>
      </c>
      <c r="I130" s="8">
        <f>MIN(D130,K121)</f>
        <v>40000000000000</v>
      </c>
      <c r="J130" s="8">
        <f>MIN(F130,K130)</f>
        <v>40000000000000</v>
      </c>
      <c r="K130" s="8">
        <f>$B$4</f>
        <v>40000000000000</v>
      </c>
      <c r="M130" s="9">
        <f>M129+1</f>
        <v>120</v>
      </c>
      <c r="N130" s="8">
        <f>$B$3*N129</f>
        <v>737531806743163.6</v>
      </c>
      <c r="O130" s="8">
        <f>MIN(($B$3*O129),Q130)</f>
        <v>430606521368071</v>
      </c>
      <c r="P130" s="8">
        <f>MIN(($B$3-1)*N130,Q130)</f>
        <v>63427735379912.125</v>
      </c>
      <c r="Q130" s="10">
        <f>$B$5*Q129</f>
        <v>430606521368071</v>
      </c>
    </row>
    <row r="131" spans="13:17" ht="12.75">
      <c r="M131" s="9">
        <f>M130+1</f>
        <v>121</v>
      </c>
      <c r="N131" s="8">
        <f>$B$3*N130</f>
        <v>800959542123075.8</v>
      </c>
      <c r="O131" s="8">
        <f>MIN(($B$3*O130),Q131)</f>
        <v>439218651795432.44</v>
      </c>
      <c r="P131" s="8">
        <f>MIN(($B$3-1)*N131,Q131)</f>
        <v>68882520622584.58</v>
      </c>
      <c r="Q131" s="10">
        <f>$B$5*Q130</f>
        <v>439218651795432.44</v>
      </c>
    </row>
    <row r="132" spans="3:17" ht="12.75">
      <c r="C132" t="s">
        <v>41</v>
      </c>
      <c r="D132" s="8">
        <f>B2</f>
        <v>37000000000</v>
      </c>
      <c r="E132" t="s">
        <v>42</v>
      </c>
      <c r="F132" s="8">
        <f>D2</f>
        <v>8.6</v>
      </c>
      <c r="G132" t="s">
        <v>43</v>
      </c>
      <c r="M132" s="9">
        <f>M131+1</f>
        <v>122</v>
      </c>
      <c r="N132" s="8">
        <f>$B$3*N131</f>
        <v>869842062745660.4</v>
      </c>
      <c r="O132" s="8">
        <f>MIN(($B$3*O131),Q132)</f>
        <v>448003024831341.1</v>
      </c>
      <c r="P132" s="8">
        <f>MIN(($B$3-1)*N132,Q132)</f>
        <v>74806417396126.86</v>
      </c>
      <c r="Q132" s="10">
        <f>$B$5*Q131</f>
        <v>448003024831341.1</v>
      </c>
    </row>
    <row r="133" spans="13:17" ht="12.75">
      <c r="M133" s="9">
        <f>M132+1</f>
        <v>123</v>
      </c>
      <c r="N133" s="8">
        <f>$B$3*N132</f>
        <v>944648480141787.2</v>
      </c>
      <c r="O133" s="8">
        <f>MIN(($B$3*O132),Q133)</f>
        <v>456963085327967.94</v>
      </c>
      <c r="P133" s="8">
        <f>MIN(($B$3-1)*N133,Q133)</f>
        <v>81239769292193.78</v>
      </c>
      <c r="Q133" s="10">
        <f>$B$5*Q132</f>
        <v>456963085327967.94</v>
      </c>
    </row>
    <row r="134" spans="13:17" ht="12.75">
      <c r="M134" s="9">
        <f>M133+1</f>
        <v>124</v>
      </c>
      <c r="N134" s="8">
        <f>$B$3*N133</f>
        <v>1025888249433981</v>
      </c>
      <c r="O134" s="8">
        <f>MIN(($B$3*O133),Q134)</f>
        <v>466102347034527.3</v>
      </c>
      <c r="P134" s="8">
        <f>MIN(($B$3-1)*N134,Q134)</f>
        <v>88226389451322.44</v>
      </c>
      <c r="Q134" s="10">
        <f>$B$5*Q133</f>
        <v>466102347034527.3</v>
      </c>
    </row>
    <row r="135" spans="13:17" ht="12.75">
      <c r="M135" s="9">
        <f>M134+1</f>
        <v>125</v>
      </c>
      <c r="N135" s="8">
        <f>$B$3*N134</f>
        <v>1114114638885303.5</v>
      </c>
      <c r="O135" s="8">
        <f>MIN(($B$3*O134),Q135)</f>
        <v>475424393975217.9</v>
      </c>
      <c r="P135" s="8">
        <f>MIN(($B$3-1)*N135,Q135)</f>
        <v>95813858944136.19</v>
      </c>
      <c r="Q135" s="10">
        <f>$B$5*Q134</f>
        <v>475424393975217.9</v>
      </c>
    </row>
    <row r="136" spans="13:17" ht="12.75">
      <c r="M136" s="9">
        <f>M135+1</f>
        <v>126</v>
      </c>
      <c r="N136" s="8">
        <f>$B$3*N135</f>
        <v>1209928497829439.8</v>
      </c>
      <c r="O136" s="8">
        <f>MIN(($B$3*O135),Q136)</f>
        <v>484932881854722.25</v>
      </c>
      <c r="P136" s="8">
        <f>MIN(($B$3-1)*N136,Q136)</f>
        <v>104053850813331.9</v>
      </c>
      <c r="Q136" s="10">
        <f>$B$5*Q135</f>
        <v>484932881854722.25</v>
      </c>
    </row>
    <row r="137" spans="13:17" ht="12.75">
      <c r="M137" s="9">
        <f>M136+1</f>
        <v>127</v>
      </c>
      <c r="N137" s="8">
        <f>$B$3*N136</f>
        <v>1313982348642771.8</v>
      </c>
      <c r="O137" s="8">
        <f>MIN(($B$3*O136),Q137)</f>
        <v>494631539491816.7</v>
      </c>
      <c r="P137" s="8">
        <f>MIN(($B$3-1)*N137,Q137)</f>
        <v>113002481983278.47</v>
      </c>
      <c r="Q137" s="10">
        <f>$B$5*Q136</f>
        <v>494631539491816.7</v>
      </c>
    </row>
    <row r="138" spans="13:17" ht="12.75">
      <c r="M138" s="9">
        <f>M137+1</f>
        <v>128</v>
      </c>
      <c r="N138" s="8">
        <f>$B$3*N137</f>
        <v>1426984830626050.2</v>
      </c>
      <c r="O138" s="8">
        <f>MIN(($B$3*O137),Q138)</f>
        <v>504524170281653</v>
      </c>
      <c r="P138" s="8">
        <f>MIN(($B$3-1)*N138,Q138)</f>
        <v>122720695433840.44</v>
      </c>
      <c r="Q138" s="10">
        <f>$B$5*Q137</f>
        <v>504524170281653</v>
      </c>
    </row>
    <row r="139" spans="13:17" ht="12.75">
      <c r="M139" s="9">
        <f>M138+1</f>
        <v>129</v>
      </c>
      <c r="N139" s="8">
        <f>$B$3*N138</f>
        <v>1549705526059890.8</v>
      </c>
      <c r="O139" s="8">
        <f>MIN(($B$3*O138),Q139)</f>
        <v>514614653687286.06</v>
      </c>
      <c r="P139" s="8">
        <f>MIN(($B$3-1)*N139,Q139)</f>
        <v>133274675241150.72</v>
      </c>
      <c r="Q139" s="10">
        <f>$B$5*Q138</f>
        <v>514614653687286.06</v>
      </c>
    </row>
    <row r="140" spans="13:17" ht="12.75">
      <c r="M140" s="9">
        <f>M139+1</f>
        <v>130</v>
      </c>
      <c r="N140" s="8">
        <f>$B$3*N139</f>
        <v>1682980201301041.5</v>
      </c>
      <c r="O140" s="8">
        <f>MIN(($B$3*O139),Q140)</f>
        <v>524906946761031.8</v>
      </c>
      <c r="P140" s="8">
        <f>MIN(($B$3-1)*N140,Q140)</f>
        <v>144736297311889.7</v>
      </c>
      <c r="Q140" s="10">
        <f>$B$5*Q139</f>
        <v>524906946761031.8</v>
      </c>
    </row>
    <row r="141" spans="13:17" ht="12.75">
      <c r="M141" s="9">
        <f>M140+1</f>
        <v>131</v>
      </c>
      <c r="N141" s="8">
        <f>$B$3*N140</f>
        <v>1827716498612931.2</v>
      </c>
      <c r="O141" s="8">
        <f>MIN(($B$3*O140),Q141)</f>
        <v>535405085696252.44</v>
      </c>
      <c r="P141" s="8">
        <f>MIN(($B$3-1)*N141,Q141)</f>
        <v>157183618880712.22</v>
      </c>
      <c r="Q141" s="10">
        <f>$B$5*Q140</f>
        <v>535405085696252.44</v>
      </c>
    </row>
    <row r="142" spans="13:17" ht="12.75">
      <c r="M142" s="9">
        <f>M141+1</f>
        <v>132</v>
      </c>
      <c r="N142" s="8">
        <f>$B$3*N141</f>
        <v>1984900117493643.5</v>
      </c>
      <c r="O142" s="8">
        <f>MIN(($B$3*O141),Q142)</f>
        <v>546113187410177.5</v>
      </c>
      <c r="P142" s="8">
        <f>MIN(($B$3-1)*N142,Q142)</f>
        <v>170701410104453.5</v>
      </c>
      <c r="Q142" s="10">
        <f>$B$5*Q141</f>
        <v>546113187410177.5</v>
      </c>
    </row>
    <row r="143" spans="13:17" ht="12.75">
      <c r="M143" s="9">
        <f>M142+1</f>
        <v>133</v>
      </c>
      <c r="N143" s="8">
        <f>$B$3*N142</f>
        <v>2155601527598097</v>
      </c>
      <c r="O143" s="8">
        <f>MIN(($B$3*O142),Q143)</f>
        <v>557035451158381.06</v>
      </c>
      <c r="P143" s="8">
        <f>MIN(($B$3-1)*N143,Q143)</f>
        <v>185381731373436.5</v>
      </c>
      <c r="Q143" s="10">
        <f>$B$5*Q142</f>
        <v>557035451158381.06</v>
      </c>
    </row>
    <row r="144" spans="13:17" ht="12.75">
      <c r="M144" s="9">
        <f>M143+1</f>
        <v>134</v>
      </c>
      <c r="N144" s="8">
        <f>$B$3*N143</f>
        <v>2340983258971533.5</v>
      </c>
      <c r="O144" s="8">
        <f>MIN(($B$3*O143),Q144)</f>
        <v>568176160181548.8</v>
      </c>
      <c r="P144" s="8">
        <f>MIN(($B$3-1)*N144,Q144)</f>
        <v>201324560271552.06</v>
      </c>
      <c r="Q144" s="10">
        <f>$B$5*Q143</f>
        <v>568176160181548.8</v>
      </c>
    </row>
    <row r="145" spans="13:17" ht="12.75">
      <c r="M145" s="9">
        <f>M144+1</f>
        <v>135</v>
      </c>
      <c r="N145" s="8">
        <f>$B$3*N144</f>
        <v>2542307819243085.5</v>
      </c>
      <c r="O145" s="8">
        <f>MIN(($B$3*O144),Q145)</f>
        <v>579539683385179.8</v>
      </c>
      <c r="P145" s="8">
        <f>MIN(($B$3-1)*N145,Q145)</f>
        <v>218638472454905.56</v>
      </c>
      <c r="Q145" s="10">
        <f>$B$5*Q144</f>
        <v>579539683385179.8</v>
      </c>
    </row>
    <row r="146" spans="13:17" ht="12.75">
      <c r="M146" s="9">
        <f>M145+1</f>
        <v>136</v>
      </c>
      <c r="N146" s="8">
        <f>$B$3*N145</f>
        <v>2760946291697991</v>
      </c>
      <c r="O146" s="8">
        <f>MIN(($B$3*O145),Q146)</f>
        <v>591130477052883.4</v>
      </c>
      <c r="P146" s="8">
        <f>MIN(($B$3-1)*N146,Q146)</f>
        <v>237441381086027.44</v>
      </c>
      <c r="Q146" s="10">
        <f>$B$5*Q145</f>
        <v>591130477052883.4</v>
      </c>
    </row>
    <row r="147" spans="13:17" ht="12.75">
      <c r="M147" s="9">
        <f>M146+1</f>
        <v>137</v>
      </c>
      <c r="N147" s="8">
        <f>$B$3*N146</f>
        <v>2998387672784018.5</v>
      </c>
      <c r="O147" s="8">
        <f>MIN(($B$3*O146),Q147)</f>
        <v>602953086593941</v>
      </c>
      <c r="P147" s="8">
        <f>MIN(($B$3-1)*N147,Q147)</f>
        <v>257861339859425.8</v>
      </c>
      <c r="Q147" s="10">
        <f>$B$5*Q146</f>
        <v>602953086593941</v>
      </c>
    </row>
    <row r="148" spans="13:17" ht="12.75">
      <c r="M148" s="9">
        <f>M147+1</f>
        <v>138</v>
      </c>
      <c r="N148" s="8">
        <f>$B$3*N147</f>
        <v>3256249012643444.5</v>
      </c>
      <c r="O148" s="8">
        <f>MIN(($B$3*O147),Q148)</f>
        <v>615012148325819.9</v>
      </c>
      <c r="P148" s="8">
        <f>MIN(($B$3-1)*N148,Q148)</f>
        <v>280037415087336.47</v>
      </c>
      <c r="Q148" s="10">
        <f>$B$5*Q147</f>
        <v>615012148325819.9</v>
      </c>
    </row>
    <row r="149" spans="13:17" ht="12.75">
      <c r="M149" s="9">
        <f>M148+1</f>
        <v>139</v>
      </c>
      <c r="N149" s="8">
        <f>$B$3*N148</f>
        <v>3536286427730781</v>
      </c>
      <c r="O149" s="8">
        <f>MIN(($B$3*O148),Q149)</f>
        <v>627312391292336.2</v>
      </c>
      <c r="P149" s="8">
        <f>MIN(($B$3-1)*N149,Q149)</f>
        <v>304120632784847.44</v>
      </c>
      <c r="Q149" s="10">
        <f>$B$5*Q148</f>
        <v>627312391292336.2</v>
      </c>
    </row>
    <row r="150" spans="13:17" ht="12.75">
      <c r="M150" s="9">
        <f>M149+1</f>
        <v>140</v>
      </c>
      <c r="N150" s="8">
        <f>$B$3*N149</f>
        <v>3840407060515628.5</v>
      </c>
      <c r="O150" s="8">
        <f>MIN(($B$3*O149),Q150)</f>
        <v>639858639118183</v>
      </c>
      <c r="P150" s="8">
        <f>MIN(($B$3-1)*N150,Q150)</f>
        <v>330275007204344.4</v>
      </c>
      <c r="Q150" s="10">
        <f>$B$5*Q149</f>
        <v>639858639118183</v>
      </c>
    </row>
    <row r="151" spans="13:17" ht="12.75">
      <c r="M151" s="9">
        <f>M150+1</f>
        <v>141</v>
      </c>
      <c r="N151" s="8">
        <f>$B$3*N150</f>
        <v>4170682067719973</v>
      </c>
      <c r="O151" s="8">
        <f>MIN(($B$3*O150),Q151)</f>
        <v>652655811900546.6</v>
      </c>
      <c r="P151" s="8">
        <f>MIN(($B$3-1)*N151,Q151)</f>
        <v>358678657823918</v>
      </c>
      <c r="Q151" s="10">
        <f>$B$5*Q150</f>
        <v>652655811900546.6</v>
      </c>
    </row>
    <row r="152" spans="13:17" ht="12.75">
      <c r="M152" s="9">
        <f>M151+1</f>
        <v>142</v>
      </c>
      <c r="N152" s="8">
        <f>$B$3*N151</f>
        <v>4529360725543891</v>
      </c>
      <c r="O152" s="8">
        <f>MIN(($B$3*O151),Q152)</f>
        <v>665708928138557.6</v>
      </c>
      <c r="P152" s="8">
        <f>MIN(($B$3-1)*N152,Q152)</f>
        <v>389525022396775</v>
      </c>
      <c r="Q152" s="10">
        <f>$B$5*Q151</f>
        <v>665708928138557.6</v>
      </c>
    </row>
    <row r="153" spans="13:17" ht="12.75">
      <c r="M153" s="9">
        <f>M152+1</f>
        <v>143</v>
      </c>
      <c r="N153" s="8">
        <f>$B$3*N152</f>
        <v>4918885747940666</v>
      </c>
      <c r="O153" s="8">
        <f>MIN(($B$3*O152),Q153)</f>
        <v>679023106701328.8</v>
      </c>
      <c r="P153" s="8">
        <f>MIN(($B$3-1)*N153,Q153)</f>
        <v>423024174322897.6</v>
      </c>
      <c r="Q153" s="10">
        <f>$B$5*Q152</f>
        <v>679023106701328.8</v>
      </c>
    </row>
    <row r="154" spans="13:17" ht="12.75">
      <c r="M154" s="9">
        <f>M153+1</f>
        <v>144</v>
      </c>
      <c r="N154" s="8">
        <f>$B$3*N153</f>
        <v>5341909922263564</v>
      </c>
      <c r="O154" s="8">
        <f>MIN(($B$3*O153),Q154)</f>
        <v>692603568835355.4</v>
      </c>
      <c r="P154" s="8">
        <f>MIN(($B$3-1)*N154,Q154)</f>
        <v>459404253314666.94</v>
      </c>
      <c r="Q154" s="10">
        <f>$B$5*Q153</f>
        <v>692603568835355.4</v>
      </c>
    </row>
    <row r="155" spans="13:17" ht="12.75">
      <c r="M155" s="9">
        <f>M154+1</f>
        <v>145</v>
      </c>
      <c r="N155" s="8">
        <f>$B$3*N154</f>
        <v>5801314175578231</v>
      </c>
      <c r="O155" s="8">
        <f>MIN(($B$3*O154),Q155)</f>
        <v>706455640212062.5</v>
      </c>
      <c r="P155" s="8">
        <f>MIN(($B$3-1)*N155,Q155)</f>
        <v>498913019099728.3</v>
      </c>
      <c r="Q155" s="10">
        <f>$B$5*Q154</f>
        <v>706455640212062.5</v>
      </c>
    </row>
    <row r="156" spans="13:17" ht="12.75">
      <c r="M156" s="9">
        <f>M155+1</f>
        <v>146</v>
      </c>
      <c r="N156" s="8">
        <f>$B$3*N155</f>
        <v>6300227194677959</v>
      </c>
      <c r="O156" s="8">
        <f>MIN(($B$3*O155),Q156)</f>
        <v>720584753016303.8</v>
      </c>
      <c r="P156" s="8">
        <f>MIN(($B$3-1)*N156,Q156)</f>
        <v>541819538742304.94</v>
      </c>
      <c r="Q156" s="10">
        <f>$B$5*Q155</f>
        <v>720584753016303.8</v>
      </c>
    </row>
    <row r="157" spans="13:17" ht="12.75">
      <c r="M157" s="9">
        <f>M156+1</f>
        <v>147</v>
      </c>
      <c r="N157" s="8">
        <f>$B$3*N156</f>
        <v>6842046733420264</v>
      </c>
      <c r="O157" s="8">
        <f>MIN(($B$3*O156),Q157)</f>
        <v>734996448076629.9</v>
      </c>
      <c r="P157" s="8">
        <f>MIN(($B$3-1)*N157,Q157)</f>
        <v>588416019074143.2</v>
      </c>
      <c r="Q157" s="10">
        <f>$B$5*Q156</f>
        <v>734996448076629.9</v>
      </c>
    </row>
    <row r="158" spans="13:17" ht="12.75">
      <c r="M158" s="9">
        <f>M157+1</f>
        <v>148</v>
      </c>
      <c r="N158" s="8">
        <f>$B$3*N157</f>
        <v>7430462752494407</v>
      </c>
      <c r="O158" s="8">
        <f>MIN(($B$3*O157),Q158)</f>
        <v>749696377038162.5</v>
      </c>
      <c r="P158" s="8">
        <f>MIN(($B$3-1)*N158,Q158)</f>
        <v>639019796714519.6</v>
      </c>
      <c r="Q158" s="10">
        <f>$B$5*Q157</f>
        <v>749696377038162.5</v>
      </c>
    </row>
    <row r="159" spans="13:17" ht="12.75">
      <c r="M159" s="9">
        <f>M158+1</f>
        <v>149</v>
      </c>
      <c r="N159" s="8">
        <f>$B$3*N158</f>
        <v>8069482549208927</v>
      </c>
      <c r="O159" s="8">
        <f>MIN(($B$3*O158),Q159)</f>
        <v>764690304578925.8</v>
      </c>
      <c r="P159" s="8">
        <f>MIN(($B$3-1)*N159,Q159)</f>
        <v>693975499231968.4</v>
      </c>
      <c r="Q159" s="10">
        <f>$B$5*Q158</f>
        <v>764690304578925.8</v>
      </c>
    </row>
    <row r="160" spans="13:17" ht="12.75">
      <c r="M160" s="9">
        <f>M159+1</f>
        <v>150</v>
      </c>
      <c r="N160" s="8">
        <f>$B$3*N159</f>
        <v>8763458048440895</v>
      </c>
      <c r="O160" s="8">
        <f>MIN(($B$3*O159),Q160)</f>
        <v>779984110670504.2</v>
      </c>
      <c r="P160" s="8">
        <f>MIN(($B$3-1)*N160,Q160)</f>
        <v>753657392165917.6</v>
      </c>
      <c r="Q160" s="10">
        <f>$B$5*Q159</f>
        <v>779984110670504.2</v>
      </c>
    </row>
    <row r="161" spans="13:17" ht="12.75">
      <c r="M161" s="9">
        <f>M160+1</f>
        <v>151</v>
      </c>
      <c r="N161" s="8">
        <f>$B$3*N160</f>
        <v>9517115440606812</v>
      </c>
      <c r="O161" s="8">
        <f>MIN(($B$3*O160),Q161)</f>
        <v>795583792883914.4</v>
      </c>
      <c r="P161" s="8">
        <f>MIN(($B$3-1)*N161,Q161)</f>
        <v>795583792883914.4</v>
      </c>
      <c r="Q161" s="10">
        <f>$B$5*Q160</f>
        <v>795583792883914.4</v>
      </c>
    </row>
    <row r="162" spans="13:17" ht="12.75">
      <c r="M162" s="9">
        <f>M161+1</f>
        <v>152</v>
      </c>
      <c r="N162" s="8">
        <f>$B$3*N161</f>
        <v>10335587368498998</v>
      </c>
      <c r="O162" s="8">
        <f>MIN(($B$3*O161),Q162)</f>
        <v>811495468741592.6</v>
      </c>
      <c r="P162" s="8">
        <f>MIN(($B$3-1)*N162,Q162)</f>
        <v>811495468741592.6</v>
      </c>
      <c r="Q162" s="10">
        <f>$B$5*Q161</f>
        <v>811495468741592.6</v>
      </c>
    </row>
    <row r="163" spans="13:17" ht="12.75">
      <c r="M163" s="9">
        <f>M162+1</f>
        <v>153</v>
      </c>
      <c r="N163" s="8">
        <f>$B$3*N162</f>
        <v>11224447882189912</v>
      </c>
      <c r="O163" s="8">
        <f>MIN(($B$3*O162),Q163)</f>
        <v>827725378116424.5</v>
      </c>
      <c r="P163" s="8">
        <f>MIN(($B$3-1)*N163,Q163)</f>
        <v>827725378116424.5</v>
      </c>
      <c r="Q163" s="10">
        <f>$B$5*Q162</f>
        <v>827725378116424.5</v>
      </c>
    </row>
    <row r="164" spans="13:17" ht="12.75">
      <c r="M164" s="9">
        <f>M163+1</f>
        <v>154</v>
      </c>
      <c r="N164" s="8">
        <f>$B$3*N163</f>
        <v>12189750400058246</v>
      </c>
      <c r="O164" s="8">
        <f>MIN(($B$3*O163),Q164)</f>
        <v>844279885678753</v>
      </c>
      <c r="P164" s="8">
        <f>MIN(($B$3-1)*N164,Q164)</f>
        <v>844279885678753</v>
      </c>
      <c r="Q164" s="10">
        <f>$B$5*Q163</f>
        <v>844279885678753</v>
      </c>
    </row>
    <row r="165" spans="13:17" ht="12.75">
      <c r="M165" s="9">
        <f>M164+1</f>
        <v>155</v>
      </c>
      <c r="N165" s="8">
        <f>$B$3*N164</f>
        <v>13238068934463256</v>
      </c>
      <c r="O165" s="8">
        <f>MIN(($B$3*O164),Q165)</f>
        <v>861165483392328.1</v>
      </c>
      <c r="P165" s="8">
        <f>MIN(($B$3-1)*N165,Q165)</f>
        <v>861165483392328.1</v>
      </c>
      <c r="Q165" s="10">
        <f>$B$5*Q164</f>
        <v>861165483392328.1</v>
      </c>
    </row>
    <row r="166" spans="13:17" ht="12.75">
      <c r="M166" s="9">
        <f>M165+1</f>
        <v>156</v>
      </c>
      <c r="N166" s="8">
        <f>$B$3*N165</f>
        <v>14376542862827098</v>
      </c>
      <c r="O166" s="8">
        <f>MIN(($B$3*O165),Q166)</f>
        <v>878388793060174.8</v>
      </c>
      <c r="P166" s="8">
        <f>MIN(($B$3-1)*N166,Q166)</f>
        <v>878388793060174.8</v>
      </c>
      <c r="Q166" s="10">
        <f>$B$5*Q165</f>
        <v>878388793060174.8</v>
      </c>
    </row>
    <row r="167" spans="13:17" ht="12.75">
      <c r="M167" s="9">
        <f>M166+1</f>
        <v>157</v>
      </c>
      <c r="N167" s="8">
        <f>$B$3*N166</f>
        <v>15612925549030230</v>
      </c>
      <c r="O167" s="8">
        <f>MIN(($B$3*O166),Q167)</f>
        <v>895956568921378.2</v>
      </c>
      <c r="P167" s="8">
        <f>MIN(($B$3-1)*N167,Q167)</f>
        <v>895956568921378.2</v>
      </c>
      <c r="Q167" s="10">
        <f>$B$5*Q166</f>
        <v>895956568921378.2</v>
      </c>
    </row>
    <row r="168" spans="13:17" ht="12.75">
      <c r="M168" s="9">
        <f>M167+1</f>
        <v>158</v>
      </c>
      <c r="N168" s="8">
        <f>$B$3*N167</f>
        <v>16955637146246830</v>
      </c>
      <c r="O168" s="8">
        <f>MIN(($B$3*O167),Q168)</f>
        <v>913875700299805.9</v>
      </c>
      <c r="P168" s="8">
        <f>MIN(($B$3-1)*N168,Q168)</f>
        <v>913875700299805.9</v>
      </c>
      <c r="Q168" s="10">
        <f>$B$5*Q167</f>
        <v>913875700299805.9</v>
      </c>
    </row>
    <row r="169" spans="13:17" ht="12.75">
      <c r="M169" s="9">
        <f>M168+1</f>
        <v>159</v>
      </c>
      <c r="N169" s="8">
        <f>$B$3*N168</f>
        <v>18413821940824060</v>
      </c>
      <c r="O169" s="8">
        <f>MIN(($B$3*O168),Q169)</f>
        <v>932153214305802</v>
      </c>
      <c r="P169" s="8">
        <f>MIN(($B$3-1)*N169,Q169)</f>
        <v>932153214305802</v>
      </c>
      <c r="Q169" s="10">
        <f>$B$5*Q168</f>
        <v>932153214305802</v>
      </c>
    </row>
    <row r="170" spans="13:17" ht="12.75">
      <c r="M170" s="9">
        <f>M169+1</f>
        <v>160</v>
      </c>
      <c r="N170" s="8">
        <f>$B$3*N169</f>
        <v>19997410627734932</v>
      </c>
      <c r="O170" s="8">
        <f>MIN(($B$3*O169),Q170)</f>
        <v>950796278591918</v>
      </c>
      <c r="P170" s="8">
        <f>MIN(($B$3-1)*N170,Q170)</f>
        <v>950796278591918</v>
      </c>
      <c r="Q170" s="10">
        <f>$B$5*Q169</f>
        <v>950796278591918</v>
      </c>
    </row>
    <row r="171" spans="13:17" ht="12.75">
      <c r="M171" s="9">
        <f>M170+1</f>
        <v>161</v>
      </c>
      <c r="N171" s="8">
        <f>$B$3*N170</f>
        <v>21717187941720136</v>
      </c>
      <c r="O171" s="8">
        <f>MIN(($B$3*O170),Q171)</f>
        <v>969812204163756.4</v>
      </c>
      <c r="P171" s="8">
        <f>MIN(($B$3-1)*N171,Q171)</f>
        <v>969812204163756.4</v>
      </c>
      <c r="Q171" s="10">
        <f>$B$5*Q170</f>
        <v>969812204163756.4</v>
      </c>
    </row>
    <row r="172" spans="13:17" ht="12.75">
      <c r="M172" s="9">
        <f>M171+1</f>
        <v>162</v>
      </c>
      <c r="N172" s="8">
        <f>$B$3*N171</f>
        <v>23584866104708068</v>
      </c>
      <c r="O172" s="8">
        <f>MIN(($B$3*O171),Q172)</f>
        <v>989208448247031.5</v>
      </c>
      <c r="P172" s="8">
        <f>MIN(($B$3-1)*N172,Q172)</f>
        <v>989208448247031.5</v>
      </c>
      <c r="Q172" s="10">
        <f>$B$5*Q171</f>
        <v>989208448247031.5</v>
      </c>
    </row>
    <row r="173" spans="13:17" ht="12.75">
      <c r="M173" s="9">
        <f>M172+1</f>
        <v>163</v>
      </c>
      <c r="N173" s="8">
        <f>$B$3*N172</f>
        <v>25613164589712964</v>
      </c>
      <c r="O173" s="8">
        <f>MIN(($B$3*O172),Q173)</f>
        <v>1008992617211972.1</v>
      </c>
      <c r="P173" s="8">
        <f>MIN(($B$3-1)*N173,Q173)</f>
        <v>1008992617211972.1</v>
      </c>
      <c r="Q173" s="10">
        <f>$B$5*Q172</f>
        <v>1008992617211972.1</v>
      </c>
    </row>
    <row r="174" spans="13:17" ht="12.75">
      <c r="M174" s="9">
        <f>M173+1</f>
        <v>164</v>
      </c>
      <c r="N174" s="8">
        <f>$B$3*N173</f>
        <v>27815896744428280</v>
      </c>
      <c r="O174" s="8">
        <f>MIN(($B$3*O173),Q174)</f>
        <v>1029172469556211.6</v>
      </c>
      <c r="P174" s="8">
        <f>MIN(($B$3-1)*N174,Q174)</f>
        <v>1029172469556211.6</v>
      </c>
      <c r="Q174" s="10">
        <f>$B$5*Q173</f>
        <v>1029172469556211.6</v>
      </c>
    </row>
    <row r="175" spans="13:17" ht="12.75">
      <c r="M175" s="9">
        <f>M174+1</f>
        <v>165</v>
      </c>
      <c r="N175" s="8">
        <f>$B$3*N174</f>
        <v>30208063864449116</v>
      </c>
      <c r="O175" s="8">
        <f>MIN(($B$3*O174),Q175)</f>
        <v>1049755918947335.9</v>
      </c>
      <c r="P175" s="8">
        <f>MIN(($B$3-1)*N175,Q175)</f>
        <v>1049755918947335.9</v>
      </c>
      <c r="Q175" s="10">
        <f>$B$5*Q174</f>
        <v>1049755918947335.9</v>
      </c>
    </row>
    <row r="176" spans="13:17" ht="12.75">
      <c r="M176" s="9">
        <f>M175+1</f>
        <v>166</v>
      </c>
      <c r="N176" s="8">
        <f>$B$3*N175</f>
        <v>32805957356791744</v>
      </c>
      <c r="O176" s="8">
        <f>MIN(($B$3*O175),Q176)</f>
        <v>1070751037326282.6</v>
      </c>
      <c r="P176" s="8">
        <f>MIN(($B$3-1)*N176,Q176)</f>
        <v>1070751037326282.6</v>
      </c>
      <c r="Q176" s="10">
        <f>$B$5*Q175</f>
        <v>1070751037326282.6</v>
      </c>
    </row>
    <row r="177" spans="13:17" ht="12.75">
      <c r="M177" s="9">
        <f>M176+1</f>
        <v>167</v>
      </c>
      <c r="N177" s="8">
        <f>$B$3*N176</f>
        <v>35627269689475836</v>
      </c>
      <c r="O177" s="8">
        <f>MIN(($B$3*O176),Q177)</f>
        <v>1092166058072808.2</v>
      </c>
      <c r="P177" s="8">
        <f>MIN(($B$3-1)*N177,Q177)</f>
        <v>1092166058072808.2</v>
      </c>
      <c r="Q177" s="10">
        <f>$B$5*Q176</f>
        <v>1092166058072808.2</v>
      </c>
    </row>
    <row r="178" spans="13:17" ht="12.75">
      <c r="M178" s="9">
        <f>M177+1</f>
        <v>168</v>
      </c>
      <c r="N178" s="8">
        <f>$B$3*N177</f>
        <v>38691214882770760</v>
      </c>
      <c r="O178" s="8">
        <f>MIN(($B$3*O177),Q178)</f>
        <v>1114009379234264.4</v>
      </c>
      <c r="P178" s="8">
        <f>MIN(($B$3-1)*N178,Q178)</f>
        <v>1114009379234264.4</v>
      </c>
      <c r="Q178" s="10">
        <f>$B$5*Q177</f>
        <v>1114009379234264.4</v>
      </c>
    </row>
    <row r="179" spans="13:17" ht="12.75">
      <c r="M179" s="9">
        <f>M178+1</f>
        <v>169</v>
      </c>
      <c r="N179" s="8">
        <f>$B$3*N178</f>
        <v>42018659362689050</v>
      </c>
      <c r="O179" s="8">
        <f>MIN(($B$3*O178),Q179)</f>
        <v>1136289566818949.8</v>
      </c>
      <c r="P179" s="8">
        <f>MIN(($B$3-1)*N179,Q179)</f>
        <v>1136289566818949.8</v>
      </c>
      <c r="Q179" s="10">
        <f>$B$5*Q178</f>
        <v>1136289566818949.8</v>
      </c>
    </row>
    <row r="180" spans="13:17" ht="12.75">
      <c r="M180" s="9">
        <f>M179+1</f>
        <v>170</v>
      </c>
      <c r="N180" s="8">
        <f>$B$3*N179</f>
        <v>45632264067880310</v>
      </c>
      <c r="O180" s="8">
        <f>MIN(($B$3*O179),Q180)</f>
        <v>1159015358155328.8</v>
      </c>
      <c r="P180" s="8">
        <f>MIN(($B$3-1)*N180,Q180)</f>
        <v>1159015358155328.8</v>
      </c>
      <c r="Q180" s="10">
        <f>$B$5*Q179</f>
        <v>1159015358155328.8</v>
      </c>
    </row>
    <row r="181" spans="13:17" ht="12.75">
      <c r="M181" s="9">
        <f>M180+1</f>
        <v>171</v>
      </c>
      <c r="N181" s="8">
        <f>$B$3*N180</f>
        <v>49556638777718024</v>
      </c>
      <c r="O181" s="8">
        <f>MIN(($B$3*O180),Q181)</f>
        <v>1182195665318435.2</v>
      </c>
      <c r="P181" s="8">
        <f>MIN(($B$3-1)*N181,Q181)</f>
        <v>1182195665318435.2</v>
      </c>
      <c r="Q181" s="10">
        <f>$B$5*Q180</f>
        <v>1182195665318435.2</v>
      </c>
    </row>
    <row r="182" spans="13:17" ht="12.75">
      <c r="M182" s="9">
        <f>M181+1</f>
        <v>172</v>
      </c>
      <c r="N182" s="8">
        <f>$B$3*N181</f>
        <v>53818509712601780</v>
      </c>
      <c r="O182" s="8">
        <f>MIN(($B$3*O181),Q182)</f>
        <v>1205839578624804</v>
      </c>
      <c r="P182" s="8">
        <f>MIN(($B$3-1)*N182,Q182)</f>
        <v>1205839578624804</v>
      </c>
      <c r="Q182" s="10">
        <f>$B$5*Q181</f>
        <v>1205839578624804</v>
      </c>
    </row>
    <row r="183" spans="13:17" ht="12.75">
      <c r="M183" s="9">
        <f>M182+1</f>
        <v>173</v>
      </c>
      <c r="N183" s="8">
        <f>$B$3*N182</f>
        <v>58446901547885540</v>
      </c>
      <c r="O183" s="8">
        <f>MIN(($B$3*O182),Q183)</f>
        <v>1229956370197300</v>
      </c>
      <c r="P183" s="8">
        <f>MIN(($B$3-1)*N183,Q183)</f>
        <v>1229956370197300</v>
      </c>
      <c r="Q183" s="10">
        <f>$B$5*Q182</f>
        <v>1229956370197300</v>
      </c>
    </row>
    <row r="184" spans="13:17" ht="12.75">
      <c r="M184" s="9">
        <f>M183+1</f>
        <v>174</v>
      </c>
      <c r="N184" s="8">
        <f>$B$3*N183</f>
        <v>63473335081003700</v>
      </c>
      <c r="O184" s="8">
        <f>MIN(($B$3*O183),Q184)</f>
        <v>1254555497601246</v>
      </c>
      <c r="P184" s="8">
        <f>MIN(($B$3-1)*N184,Q184)</f>
        <v>1254555497601246</v>
      </c>
      <c r="Q184" s="10">
        <f>$B$5*Q183</f>
        <v>1254555497601246</v>
      </c>
    </row>
    <row r="185" spans="13:17" ht="12.75">
      <c r="M185" s="9">
        <f>M184+1</f>
        <v>175</v>
      </c>
      <c r="N185" s="8">
        <f>$B$3*N184</f>
        <v>68932041897970020</v>
      </c>
      <c r="O185" s="8">
        <f>MIN(($B$3*O184),Q185)</f>
        <v>1279646607553271</v>
      </c>
      <c r="P185" s="8">
        <f>MIN(($B$3-1)*N185,Q185)</f>
        <v>1279646607553271</v>
      </c>
      <c r="Q185" s="10">
        <f>$B$5*Q184</f>
        <v>1279646607553271</v>
      </c>
    </row>
    <row r="186" spans="13:17" ht="12.75">
      <c r="M186" s="9">
        <f>M185+1</f>
        <v>176</v>
      </c>
      <c r="N186" s="8">
        <f>$B$3*N185</f>
        <v>74860197501195440</v>
      </c>
      <c r="O186" s="8">
        <f>MIN(($B$3*O185),Q186)</f>
        <v>1305239539704336.5</v>
      </c>
      <c r="P186" s="8">
        <f>MIN(($B$3-1)*N186,Q186)</f>
        <v>1305239539704336.5</v>
      </c>
      <c r="Q186" s="10">
        <f>$B$5*Q185</f>
        <v>1305239539704336.5</v>
      </c>
    </row>
    <row r="187" spans="13:17" ht="12.75">
      <c r="M187" s="9">
        <f>M186+1</f>
        <v>177</v>
      </c>
      <c r="N187" s="8">
        <f>$B$3*N186</f>
        <v>81298174486298260</v>
      </c>
      <c r="O187" s="8">
        <f>MIN(($B$3*O186),Q187)</f>
        <v>1331344330498423.2</v>
      </c>
      <c r="P187" s="8">
        <f>MIN(($B$3-1)*N187,Q187)</f>
        <v>1331344330498423.2</v>
      </c>
      <c r="Q187" s="10">
        <f>$B$5*Q186</f>
        <v>1331344330498423.2</v>
      </c>
    </row>
    <row r="188" spans="13:17" ht="12.75">
      <c r="M188" s="9">
        <f>M187+1</f>
        <v>178</v>
      </c>
      <c r="N188" s="8">
        <f>$B$3*N187</f>
        <v>88289817492119920</v>
      </c>
      <c r="O188" s="8">
        <f>MIN(($B$3*O187),Q188)</f>
        <v>1357971217108391.8</v>
      </c>
      <c r="P188" s="8">
        <f>MIN(($B$3-1)*N188,Q188)</f>
        <v>1357971217108391.8</v>
      </c>
      <c r="Q188" s="10">
        <f>$B$5*Q187</f>
        <v>1357971217108391.8</v>
      </c>
    </row>
    <row r="189" spans="13:17" ht="12.75">
      <c r="M189" s="9">
        <f>M188+1</f>
        <v>179</v>
      </c>
      <c r="N189" s="8">
        <f>$B$3*N188</f>
        <v>95882741796442240</v>
      </c>
      <c r="O189" s="8">
        <f>MIN(($B$3*O188),Q189)</f>
        <v>1385130641450559.5</v>
      </c>
      <c r="P189" s="8">
        <f>MIN(($B$3-1)*N189,Q189)</f>
        <v>1385130641450559.5</v>
      </c>
      <c r="Q189" s="10">
        <f>$B$5*Q188</f>
        <v>1385130641450559.5</v>
      </c>
    </row>
    <row r="190" spans="13:17" ht="12.75">
      <c r="M190" s="9">
        <f>M189+1</f>
        <v>180</v>
      </c>
      <c r="N190" s="8">
        <f>$B$3*N189</f>
        <v>1.0412865759093627E+17</v>
      </c>
      <c r="O190" s="8">
        <f>MIN(($B$3*O189),Q190)</f>
        <v>1412833254279570.8</v>
      </c>
      <c r="P190" s="8">
        <f>MIN(($B$3-1)*N190,Q190)</f>
        <v>1412833254279570.8</v>
      </c>
      <c r="Q190" s="10">
        <f>$B$5*Q189</f>
        <v>1412833254279570.8</v>
      </c>
    </row>
    <row r="191" spans="13:17" ht="12.75">
      <c r="M191" s="9">
        <f>M190+1</f>
        <v>181</v>
      </c>
      <c r="N191" s="8">
        <f>$B$3*N190</f>
        <v>1.130837221437568E+17</v>
      </c>
      <c r="O191" s="8">
        <f>MIN(($B$3*O190),Q191)</f>
        <v>1441089919365162.2</v>
      </c>
      <c r="P191" s="8">
        <f>MIN(($B$3-1)*N191,Q191)</f>
        <v>1441089919365162.2</v>
      </c>
      <c r="Q191" s="10">
        <f>$B$5*Q190</f>
        <v>1441089919365162.2</v>
      </c>
    </row>
    <row r="192" spans="13:17" ht="12.75">
      <c r="M192" s="9">
        <f>M191+1</f>
        <v>182</v>
      </c>
      <c r="N192" s="8">
        <f>$B$3*N191</f>
        <v>1.2280892224811989E+17</v>
      </c>
      <c r="O192" s="8">
        <f>MIN(($B$3*O191),Q192)</f>
        <v>1469911717752465.5</v>
      </c>
      <c r="P192" s="8">
        <f>MIN(($B$3-1)*N192,Q192)</f>
        <v>1469911717752465.5</v>
      </c>
      <c r="Q192" s="10">
        <f>$B$5*Q191</f>
        <v>1469911717752465.5</v>
      </c>
    </row>
    <row r="193" spans="13:17" ht="12.75">
      <c r="M193" s="9">
        <f>M192+1</f>
        <v>183</v>
      </c>
      <c r="N193" s="8">
        <f>$B$3*N192</f>
        <v>1.333704895614582E+17</v>
      </c>
      <c r="O193" s="8">
        <f>MIN(($B$3*O192),Q193)</f>
        <v>1499309952107514.8</v>
      </c>
      <c r="P193" s="8">
        <f>MIN(($B$3-1)*N193,Q193)</f>
        <v>1499309952107514.8</v>
      </c>
      <c r="Q193" s="10">
        <f>$B$5*Q192</f>
        <v>1499309952107514.8</v>
      </c>
    </row>
    <row r="194" spans="13:17" ht="12.75">
      <c r="M194" s="9">
        <f>M193+1</f>
        <v>184</v>
      </c>
      <c r="N194" s="8">
        <f>$B$3*N193</f>
        <v>1.448403516637436E+17</v>
      </c>
      <c r="O194" s="8">
        <f>MIN(($B$3*O193),Q194)</f>
        <v>1529296151149665</v>
      </c>
      <c r="P194" s="8">
        <f>MIN(($B$3-1)*N194,Q194)</f>
        <v>1529296151149665</v>
      </c>
      <c r="Q194" s="10">
        <f>$B$5*Q193</f>
        <v>1529296151149665</v>
      </c>
    </row>
    <row r="195" spans="13:17" ht="12.75">
      <c r="M195" s="9">
        <f>M194+1</f>
        <v>185</v>
      </c>
      <c r="N195" s="8">
        <f>$B$3*N194</f>
        <v>1.5729662190682557E+17</v>
      </c>
      <c r="O195" s="8">
        <f>MIN(($B$3*O194),Q195)</f>
        <v>1559882074172658.2</v>
      </c>
      <c r="P195" s="8">
        <f>MIN(($B$3-1)*N195,Q195)</f>
        <v>1559882074172658.2</v>
      </c>
      <c r="Q195" s="10">
        <f>$B$5*Q194</f>
        <v>1559882074172658.2</v>
      </c>
    </row>
    <row r="196" spans="13:17" ht="12.75">
      <c r="M196" s="9">
        <f>M195+1</f>
        <v>186</v>
      </c>
      <c r="N196" s="8">
        <f>$B$3*N195</f>
        <v>1.7082413139081258E+17</v>
      </c>
      <c r="O196" s="8">
        <f>MIN(($B$3*O195),Q196)</f>
        <v>1591079715656111.5</v>
      </c>
      <c r="P196" s="8">
        <f>MIN(($B$3-1)*N196,Q196)</f>
        <v>1591079715656111.5</v>
      </c>
      <c r="Q196" s="10">
        <f>$B$5*Q195</f>
        <v>1591079715656111.5</v>
      </c>
    </row>
    <row r="197" spans="13:17" ht="12.75">
      <c r="M197" s="9">
        <f>M196+1</f>
        <v>187</v>
      </c>
      <c r="N197" s="8">
        <f>$B$3*N196</f>
        <v>1.8551500669042246E+17</v>
      </c>
      <c r="O197" s="8">
        <f>MIN(($B$3*O196),Q197)</f>
        <v>1622901309969233.8</v>
      </c>
      <c r="P197" s="8">
        <f>MIN(($B$3-1)*N197,Q197)</f>
        <v>1622901309969233.8</v>
      </c>
      <c r="Q197" s="10">
        <f>$B$5*Q196</f>
        <v>1622901309969233.8</v>
      </c>
    </row>
    <row r="198" spans="13:17" ht="12.75">
      <c r="M198" s="9">
        <f>M197+1</f>
        <v>188</v>
      </c>
      <c r="N198" s="8">
        <f>$B$3*N197</f>
        <v>2.0146929726579882E+17</v>
      </c>
      <c r="O198" s="8">
        <f>MIN(($B$3*O197),Q198)</f>
        <v>1655359336168618.5</v>
      </c>
      <c r="P198" s="8">
        <f>MIN(($B$3-1)*N198,Q198)</f>
        <v>1655359336168618.5</v>
      </c>
      <c r="Q198" s="10">
        <f>$B$5*Q197</f>
        <v>1655359336168618.5</v>
      </c>
    </row>
    <row r="199" spans="13:17" ht="12.75">
      <c r="M199" s="9">
        <f>M198+1</f>
        <v>189</v>
      </c>
      <c r="N199" s="8">
        <f>$B$3*N198</f>
        <v>2.1879565683065754E+17</v>
      </c>
      <c r="O199" s="8">
        <f>MIN(($B$3*O198),Q199)</f>
        <v>1688466522891991</v>
      </c>
      <c r="P199" s="8">
        <f>MIN(($B$3-1)*N199,Q199)</f>
        <v>1688466522891991</v>
      </c>
      <c r="Q199" s="10">
        <f>$B$5*Q198</f>
        <v>1688466522891991</v>
      </c>
    </row>
    <row r="200" spans="13:17" ht="12.75">
      <c r="M200" s="9">
        <f>M199+1</f>
        <v>190</v>
      </c>
      <c r="N200" s="8">
        <f>$B$3*N199</f>
        <v>2.376120833180941E+17</v>
      </c>
      <c r="O200" s="8">
        <f>MIN(($B$3*O199),Q200)</f>
        <v>1722235853349830.8</v>
      </c>
      <c r="P200" s="8">
        <f>MIN(($B$3-1)*N200,Q200)</f>
        <v>1722235853349830.8</v>
      </c>
      <c r="Q200" s="10">
        <f>$B$5*Q199</f>
        <v>1722235853349830.8</v>
      </c>
    </row>
    <row r="201" spans="13:17" ht="12.75">
      <c r="M201" s="9">
        <f>M200+1</f>
        <v>191</v>
      </c>
      <c r="N201" s="8">
        <f>$B$3*N200</f>
        <v>2.580467224834502E+17</v>
      </c>
      <c r="O201" s="8">
        <f>MIN(($B$3*O200),Q201)</f>
        <v>1756680570416827.5</v>
      </c>
      <c r="P201" s="8">
        <f>MIN(($B$3-1)*N201,Q201)</f>
        <v>1756680570416827.5</v>
      </c>
      <c r="Q201" s="10">
        <f>$B$5*Q200</f>
        <v>1756680570416827.5</v>
      </c>
    </row>
    <row r="202" spans="13:17" ht="12.75">
      <c r="M202" s="9">
        <f>M201+1</f>
        <v>192</v>
      </c>
      <c r="N202" s="8">
        <f>$B$3*N201</f>
        <v>2.8023874061702694E+17</v>
      </c>
      <c r="O202" s="8">
        <f>MIN(($B$3*O201),Q202)</f>
        <v>1791814181825164</v>
      </c>
      <c r="P202" s="8">
        <f>MIN(($B$3-1)*N202,Q202)</f>
        <v>1791814181825164</v>
      </c>
      <c r="Q202" s="10">
        <f>$B$5*Q201</f>
        <v>1791814181825164</v>
      </c>
    </row>
    <row r="203" spans="13:17" ht="12.75">
      <c r="M203" s="9">
        <f>M202+1</f>
        <v>193</v>
      </c>
      <c r="N203" s="8">
        <f>$B$3*N202</f>
        <v>3.0433927231009126E+17</v>
      </c>
      <c r="O203" s="8">
        <f>MIN(($B$3*O202),Q203)</f>
        <v>1827650465461667.2</v>
      </c>
      <c r="P203" s="8">
        <f>MIN(($B$3-1)*N203,Q203)</f>
        <v>1827650465461667.2</v>
      </c>
      <c r="Q203" s="10">
        <f>$B$5*Q202</f>
        <v>1827650465461667.2</v>
      </c>
    </row>
    <row r="204" spans="13:17" ht="12.75">
      <c r="M204" s="9">
        <f>M203+1</f>
        <v>194</v>
      </c>
      <c r="N204" s="8">
        <f>$B$3*N203</f>
        <v>3.305124497287591E+17</v>
      </c>
      <c r="O204" s="8">
        <f>MIN(($B$3*O203),Q204)</f>
        <v>1864203474770900.8</v>
      </c>
      <c r="P204" s="8">
        <f>MIN(($B$3-1)*N204,Q204)</f>
        <v>1864203474770900.8</v>
      </c>
      <c r="Q204" s="10">
        <f>$B$5*Q203</f>
        <v>1864203474770900.8</v>
      </c>
    </row>
    <row r="205" spans="13:17" ht="12.75">
      <c r="M205" s="9">
        <f>M204+1</f>
        <v>195</v>
      </c>
      <c r="N205" s="8">
        <f>$B$3*N204</f>
        <v>3.589365204054324E+17</v>
      </c>
      <c r="O205" s="8">
        <f>MIN(($B$3*O204),Q205)</f>
        <v>1901487544266318.8</v>
      </c>
      <c r="P205" s="8">
        <f>MIN(($B$3-1)*N205,Q205)</f>
        <v>1901487544266318.8</v>
      </c>
      <c r="Q205" s="10">
        <f>$B$5*Q204</f>
        <v>1901487544266318.8</v>
      </c>
    </row>
    <row r="206" spans="13:17" ht="12.75">
      <c r="M206" s="9">
        <f>M205+1</f>
        <v>196</v>
      </c>
      <c r="N206" s="8">
        <f>$B$3*N205</f>
        <v>3.898050611602996E+17</v>
      </c>
      <c r="O206" s="8">
        <f>MIN(($B$3*O205),Q206)</f>
        <v>1939517295151645.2</v>
      </c>
      <c r="P206" s="8">
        <f>MIN(($B$3-1)*N206,Q206)</f>
        <v>1939517295151645.2</v>
      </c>
      <c r="Q206" s="10">
        <f>$B$5*Q205</f>
        <v>1939517295151645.2</v>
      </c>
    </row>
    <row r="207" spans="13:17" ht="12.75">
      <c r="M207" s="9">
        <f>M206+1</f>
        <v>197</v>
      </c>
      <c r="N207" s="8">
        <f>$B$3*N206</f>
        <v>4.233282964200854E+17</v>
      </c>
      <c r="O207" s="8">
        <f>MIN(($B$3*O206),Q207)</f>
        <v>1978307641054678.2</v>
      </c>
      <c r="P207" s="8">
        <f>MIN(($B$3-1)*N207,Q207)</f>
        <v>1978307641054678.2</v>
      </c>
      <c r="Q207" s="10">
        <f>$B$5*Q206</f>
        <v>1978307641054678.2</v>
      </c>
    </row>
    <row r="208" spans="13:17" ht="12.75">
      <c r="M208" s="9">
        <f>M207+1</f>
        <v>198</v>
      </c>
      <c r="N208" s="8">
        <f>$B$3*N207</f>
        <v>4.5973452991221274E+17</v>
      </c>
      <c r="O208" s="8">
        <f>MIN(($B$3*O207),Q208)</f>
        <v>2017873793875771.8</v>
      </c>
      <c r="P208" s="8">
        <f>MIN(($B$3-1)*N208,Q208)</f>
        <v>2017873793875771.8</v>
      </c>
      <c r="Q208" s="10">
        <f>$B$5*Q207</f>
        <v>2017873793875771.8</v>
      </c>
    </row>
    <row r="209" spans="13:17" ht="12.75">
      <c r="M209" s="9">
        <f>M208+1</f>
        <v>199</v>
      </c>
      <c r="N209" s="8">
        <f>$B$3*N208</f>
        <v>4.9927169948466304E+17</v>
      </c>
      <c r="O209" s="8">
        <f>MIN(($B$3*O208),Q209)</f>
        <v>2058231269753287.2</v>
      </c>
      <c r="P209" s="8">
        <f>MIN(($B$3-1)*N209,Q209)</f>
        <v>2058231269753287.2</v>
      </c>
      <c r="Q209" s="10">
        <f>$B$5*Q208</f>
        <v>2058231269753287.2</v>
      </c>
    </row>
    <row r="210" spans="13:17" ht="12.75">
      <c r="M210" s="9">
        <f>M209+1</f>
        <v>200</v>
      </c>
      <c r="N210" s="8">
        <f>$B$3*N209</f>
        <v>5.422090656403441E+17</v>
      </c>
      <c r="O210" s="8">
        <f>MIN(($B$3*O209),Q210)</f>
        <v>2099395895148353</v>
      </c>
      <c r="P210" s="8">
        <f>MIN(($B$3-1)*N210,Q210)</f>
        <v>2099395895148353</v>
      </c>
      <c r="Q210" s="10">
        <f>$B$5*Q209</f>
        <v>2099395895148353</v>
      </c>
    </row>
    <row r="211" spans="14:17" ht="12.75">
      <c r="N211"/>
      <c r="O211"/>
      <c r="P211"/>
      <c r="Q211"/>
    </row>
    <row r="212" spans="14:17" ht="12.75">
      <c r="N212"/>
      <c r="O212"/>
      <c r="P212"/>
      <c r="Q212"/>
    </row>
    <row r="213" spans="14:17" ht="12.75">
      <c r="N213"/>
      <c r="O213"/>
      <c r="P213"/>
      <c r="Q213"/>
    </row>
    <row r="214" spans="14:17" ht="12.75">
      <c r="N214"/>
      <c r="O214"/>
      <c r="P214"/>
      <c r="Q214"/>
    </row>
    <row r="215" spans="14:17" ht="12.75">
      <c r="N215"/>
      <c r="O215"/>
      <c r="P215"/>
      <c r="Q215"/>
    </row>
    <row r="216" spans="14:17" ht="12.75">
      <c r="N216"/>
      <c r="O216"/>
      <c r="P216"/>
      <c r="Q216"/>
    </row>
    <row r="217" spans="14:17" ht="12.75">
      <c r="N217"/>
      <c r="O217"/>
      <c r="P217"/>
      <c r="Q217"/>
    </row>
    <row r="218" spans="14:17" ht="12.75">
      <c r="N218"/>
      <c r="O218"/>
      <c r="P218"/>
      <c r="Q218"/>
    </row>
    <row r="219" spans="14:17" ht="12.75">
      <c r="N219"/>
      <c r="O219"/>
      <c r="P219"/>
      <c r="Q219"/>
    </row>
    <row r="220" spans="14:17" ht="12.75">
      <c r="N220"/>
      <c r="O220"/>
      <c r="P220"/>
      <c r="Q220"/>
    </row>
    <row r="221" spans="14:17" ht="12.75">
      <c r="N221"/>
      <c r="O221"/>
      <c r="P221"/>
      <c r="Q221"/>
    </row>
    <row r="222" spans="14:17" ht="12.75">
      <c r="N222"/>
      <c r="O222"/>
      <c r="P222"/>
      <c r="Q222"/>
    </row>
    <row r="223" spans="14:17" ht="12.75">
      <c r="N223"/>
      <c r="O223"/>
      <c r="P223"/>
      <c r="Q223"/>
    </row>
    <row r="224" spans="14:17" ht="12.75">
      <c r="N224"/>
      <c r="O224"/>
      <c r="P224"/>
      <c r="Q224"/>
    </row>
    <row r="225" spans="14:17" ht="12.75">
      <c r="N225"/>
      <c r="O225"/>
      <c r="P225"/>
      <c r="Q225"/>
    </row>
    <row r="226" spans="14:17" ht="12.75">
      <c r="N226"/>
      <c r="O226"/>
      <c r="P226"/>
      <c r="Q226"/>
    </row>
    <row r="227" spans="14:17" ht="12.75">
      <c r="N227"/>
      <c r="O227"/>
      <c r="P227"/>
      <c r="Q227"/>
    </row>
    <row r="228" spans="14:17" ht="12.75">
      <c r="N228"/>
      <c r="O228"/>
      <c r="P228"/>
      <c r="Q228"/>
    </row>
    <row r="229" spans="14:17" ht="12.75">
      <c r="N229"/>
      <c r="O229"/>
      <c r="P229"/>
      <c r="Q229"/>
    </row>
    <row r="230" spans="14:17" ht="12.75">
      <c r="N230"/>
      <c r="O230"/>
      <c r="P230"/>
      <c r="Q230"/>
    </row>
    <row r="231" spans="14:17" ht="12.75">
      <c r="N231"/>
      <c r="O231"/>
      <c r="P231"/>
      <c r="Q231"/>
    </row>
    <row r="232" spans="14:17" ht="12.75">
      <c r="N232"/>
      <c r="O232"/>
      <c r="P232"/>
      <c r="Q232"/>
    </row>
    <row r="233" spans="14:17" ht="12.75">
      <c r="N233"/>
      <c r="O233"/>
      <c r="P233"/>
      <c r="Q233"/>
    </row>
    <row r="234" spans="14:17" ht="12.75">
      <c r="N234"/>
      <c r="O234"/>
      <c r="P234"/>
      <c r="Q234"/>
    </row>
    <row r="235" spans="14:17" ht="12.75">
      <c r="N235"/>
      <c r="O235"/>
      <c r="P235"/>
      <c r="Q235"/>
    </row>
    <row r="236" spans="14:17" ht="12.75">
      <c r="N236"/>
      <c r="O236"/>
      <c r="P236"/>
      <c r="Q236"/>
    </row>
    <row r="237" spans="14:17" ht="12.75">
      <c r="N237"/>
      <c r="O237"/>
      <c r="P237"/>
      <c r="Q237"/>
    </row>
    <row r="238" spans="14:17" ht="12.75">
      <c r="N238"/>
      <c r="O238"/>
      <c r="P238"/>
      <c r="Q238"/>
    </row>
    <row r="239" spans="14:17" ht="12.75">
      <c r="N239"/>
      <c r="O239"/>
      <c r="P239"/>
      <c r="Q239"/>
    </row>
    <row r="240" spans="14:17" ht="12.75">
      <c r="N240"/>
      <c r="O240"/>
      <c r="P240"/>
      <c r="Q240"/>
    </row>
    <row r="241" spans="14:17" ht="12.75">
      <c r="N241"/>
      <c r="O241"/>
      <c r="P241"/>
      <c r="Q241"/>
    </row>
    <row r="242" spans="14:17" ht="12.75">
      <c r="N242"/>
      <c r="O242"/>
      <c r="P242"/>
      <c r="Q242"/>
    </row>
    <row r="243" spans="14:17" ht="12.75">
      <c r="N243"/>
      <c r="O243"/>
      <c r="P243"/>
      <c r="Q243"/>
    </row>
    <row r="244" spans="14:17" ht="12.75">
      <c r="N244"/>
      <c r="O244"/>
      <c r="P244"/>
      <c r="Q244"/>
    </row>
    <row r="245" spans="14:17" ht="12.75">
      <c r="N245"/>
      <c r="O245"/>
      <c r="P245"/>
      <c r="Q245"/>
    </row>
    <row r="246" spans="14:17" ht="12.75">
      <c r="N246"/>
      <c r="O246"/>
      <c r="P246"/>
      <c r="Q246"/>
    </row>
    <row r="247" spans="14:17" ht="12.75">
      <c r="N247"/>
      <c r="O247"/>
      <c r="P247"/>
      <c r="Q247"/>
    </row>
    <row r="248" spans="14:17" ht="12.75">
      <c r="N248"/>
      <c r="O248"/>
      <c r="P248"/>
      <c r="Q248"/>
    </row>
    <row r="249" spans="14:17" ht="12.75">
      <c r="N249"/>
      <c r="O249"/>
      <c r="P249"/>
      <c r="Q249"/>
    </row>
    <row r="250" spans="14:17" ht="12.75">
      <c r="N250"/>
      <c r="O250"/>
      <c r="P250"/>
      <c r="Q250"/>
    </row>
    <row r="251" spans="14:17" ht="12.75">
      <c r="N251"/>
      <c r="O251"/>
      <c r="P251"/>
      <c r="Q251"/>
    </row>
    <row r="252" spans="14:17" ht="12.75">
      <c r="N252"/>
      <c r="O252"/>
      <c r="P252"/>
      <c r="Q252"/>
    </row>
    <row r="253" spans="14:17" ht="12.75">
      <c r="N253"/>
      <c r="O253"/>
      <c r="P253"/>
      <c r="Q253"/>
    </row>
    <row r="254" spans="14:17" ht="12.75">
      <c r="N254"/>
      <c r="O254"/>
      <c r="P254"/>
      <c r="Q254"/>
    </row>
    <row r="255" spans="14:17" ht="12.75">
      <c r="N255"/>
      <c r="O255"/>
      <c r="P255"/>
      <c r="Q255"/>
    </row>
    <row r="256" spans="14:17" ht="12.75">
      <c r="N256"/>
      <c r="O256"/>
      <c r="P256"/>
      <c r="Q256"/>
    </row>
    <row r="257" spans="14:17" ht="12.75">
      <c r="N257"/>
      <c r="O257"/>
      <c r="P257"/>
      <c r="Q257"/>
    </row>
    <row r="258" spans="14:17" ht="12.75">
      <c r="N258"/>
      <c r="O258"/>
      <c r="P258"/>
      <c r="Q258"/>
    </row>
    <row r="259" spans="14:17" ht="12.75">
      <c r="N259"/>
      <c r="O259"/>
      <c r="P259"/>
      <c r="Q259"/>
    </row>
    <row r="260" spans="14:17" ht="12.75">
      <c r="N260"/>
      <c r="O260"/>
      <c r="P260"/>
      <c r="Q260"/>
    </row>
    <row r="261" spans="14:17" ht="12.75">
      <c r="N261"/>
      <c r="O261"/>
      <c r="P261"/>
      <c r="Q261"/>
    </row>
    <row r="262" spans="14:17" ht="12.75">
      <c r="N262"/>
      <c r="O262"/>
      <c r="P262"/>
      <c r="Q262"/>
    </row>
    <row r="263" spans="14:17" ht="12.75">
      <c r="N263"/>
      <c r="O263"/>
      <c r="P263"/>
      <c r="Q263"/>
    </row>
    <row r="264" spans="14:17" ht="12.75">
      <c r="N264"/>
      <c r="O264"/>
      <c r="P264"/>
      <c r="Q264"/>
    </row>
    <row r="265" spans="14:17" ht="12.75">
      <c r="N265"/>
      <c r="O265"/>
      <c r="P265"/>
      <c r="Q265"/>
    </row>
    <row r="266" spans="14:17" ht="12.75">
      <c r="N266"/>
      <c r="O266"/>
      <c r="P266"/>
      <c r="Q266"/>
    </row>
    <row r="267" spans="14:17" ht="12.75">
      <c r="N267"/>
      <c r="O267"/>
      <c r="P267"/>
      <c r="Q267"/>
    </row>
    <row r="268" spans="14:17" ht="12.75">
      <c r="N268"/>
      <c r="O268"/>
      <c r="P268"/>
      <c r="Q268"/>
    </row>
    <row r="269" spans="14:17" ht="12.75">
      <c r="N269"/>
      <c r="O269"/>
      <c r="P269"/>
      <c r="Q269"/>
    </row>
    <row r="270" spans="14:17" ht="12.75">
      <c r="N270"/>
      <c r="O270"/>
      <c r="P270"/>
      <c r="Q270"/>
    </row>
    <row r="271" spans="14:17" ht="12.75">
      <c r="N271"/>
      <c r="O271"/>
      <c r="P271"/>
      <c r="Q271"/>
    </row>
    <row r="272" spans="14:17" ht="12.75">
      <c r="N272"/>
      <c r="O272"/>
      <c r="P272"/>
      <c r="Q272"/>
    </row>
    <row r="273" spans="14:17" ht="12.75">
      <c r="N273"/>
      <c r="O273"/>
      <c r="P273"/>
      <c r="Q273"/>
    </row>
    <row r="274" spans="14:17" ht="12.75">
      <c r="N274"/>
      <c r="O274"/>
      <c r="P274"/>
      <c r="Q274"/>
    </row>
    <row r="275" spans="14:17" ht="12.75">
      <c r="N275"/>
      <c r="O275"/>
      <c r="P275"/>
      <c r="Q275"/>
    </row>
    <row r="276" spans="14:17" ht="12.75">
      <c r="N276"/>
      <c r="O276"/>
      <c r="P276"/>
      <c r="Q276"/>
    </row>
    <row r="277" spans="14:17" ht="12.75">
      <c r="N277"/>
      <c r="O277"/>
      <c r="P277"/>
      <c r="Q277"/>
    </row>
    <row r="278" spans="14:17" ht="12.75">
      <c r="N278"/>
      <c r="O278"/>
      <c r="P278"/>
      <c r="Q278"/>
    </row>
    <row r="279" spans="14:17" ht="12.75">
      <c r="N279"/>
      <c r="O279"/>
      <c r="P279"/>
      <c r="Q279"/>
    </row>
    <row r="280" spans="14:17" ht="12.75">
      <c r="N280"/>
      <c r="O280"/>
      <c r="P280"/>
      <c r="Q280"/>
    </row>
    <row r="281" spans="14:17" ht="12.75">
      <c r="N281"/>
      <c r="O281"/>
      <c r="P281"/>
      <c r="Q281"/>
    </row>
    <row r="282" spans="14:17" ht="12.75">
      <c r="N282"/>
      <c r="O282"/>
      <c r="P282"/>
      <c r="Q282"/>
    </row>
    <row r="283" spans="14:17" ht="12.75">
      <c r="N283"/>
      <c r="O283"/>
      <c r="P283"/>
      <c r="Q283"/>
    </row>
    <row r="284" spans="14:17" ht="12.75">
      <c r="N284"/>
      <c r="O284"/>
      <c r="P284"/>
      <c r="Q284"/>
    </row>
    <row r="285" spans="14:17" ht="12.75">
      <c r="N285"/>
      <c r="O285"/>
      <c r="P285"/>
      <c r="Q285"/>
    </row>
    <row r="286" spans="14:17" ht="12.75">
      <c r="N286"/>
      <c r="O286"/>
      <c r="P286"/>
      <c r="Q286"/>
    </row>
    <row r="287" spans="14:17" ht="12.75">
      <c r="N287"/>
      <c r="O287"/>
      <c r="P287"/>
      <c r="Q287"/>
    </row>
    <row r="288" spans="14:17" ht="12.75">
      <c r="N288"/>
      <c r="O288"/>
      <c r="P288"/>
      <c r="Q288"/>
    </row>
    <row r="289" spans="14:17" ht="12.75">
      <c r="N289"/>
      <c r="O289"/>
      <c r="P289"/>
      <c r="Q289"/>
    </row>
    <row r="290" spans="14:17" ht="12.75">
      <c r="N290"/>
      <c r="O290"/>
      <c r="P290"/>
      <c r="Q290"/>
    </row>
    <row r="291" spans="14:17" ht="12.75">
      <c r="N291"/>
      <c r="O291"/>
      <c r="P291"/>
      <c r="Q291"/>
    </row>
    <row r="292" spans="14:17" ht="12.75">
      <c r="N292"/>
      <c r="O292"/>
      <c r="P292"/>
      <c r="Q292"/>
    </row>
    <row r="293" spans="14:17" ht="12.75">
      <c r="N293"/>
      <c r="O293"/>
      <c r="P293"/>
      <c r="Q293"/>
    </row>
    <row r="294" spans="14:17" ht="12.75">
      <c r="N294"/>
      <c r="O294"/>
      <c r="P294"/>
      <c r="Q294"/>
    </row>
    <row r="295" spans="14:17" ht="12.75">
      <c r="N295"/>
      <c r="O295"/>
      <c r="P295"/>
      <c r="Q295"/>
    </row>
    <row r="296" spans="14:17" ht="12.75">
      <c r="N296"/>
      <c r="O296"/>
      <c r="P296"/>
      <c r="Q296"/>
    </row>
    <row r="297" spans="14:17" ht="12.75">
      <c r="N297"/>
      <c r="O297"/>
      <c r="P297"/>
      <c r="Q297"/>
    </row>
    <row r="298" spans="14:17" ht="12.75">
      <c r="N298"/>
      <c r="O298"/>
      <c r="P298"/>
      <c r="Q298"/>
    </row>
    <row r="299" spans="14:17" ht="12.75">
      <c r="N299"/>
      <c r="O299"/>
      <c r="P299"/>
      <c r="Q299"/>
    </row>
    <row r="300" spans="14:17" ht="12.75">
      <c r="N300"/>
      <c r="O300"/>
      <c r="P300"/>
      <c r="Q300"/>
    </row>
    <row r="301" spans="14:17" ht="12.75">
      <c r="N301"/>
      <c r="O301"/>
      <c r="P301"/>
      <c r="Q301"/>
    </row>
    <row r="302" spans="14:17" ht="12.75">
      <c r="N302"/>
      <c r="O302"/>
      <c r="P302"/>
      <c r="Q302"/>
    </row>
    <row r="303" spans="14:17" ht="12.75">
      <c r="N303"/>
      <c r="O303"/>
      <c r="P303"/>
      <c r="Q303"/>
    </row>
    <row r="304" spans="14:17" ht="12.75">
      <c r="N304"/>
      <c r="O304"/>
      <c r="P304"/>
      <c r="Q304"/>
    </row>
    <row r="305" spans="14:17" ht="12.75">
      <c r="N305"/>
      <c r="O305"/>
      <c r="P305"/>
      <c r="Q305"/>
    </row>
    <row r="306" spans="14:17" ht="12.75">
      <c r="N306"/>
      <c r="O306"/>
      <c r="P306"/>
      <c r="Q306"/>
    </row>
    <row r="307" spans="14:17" ht="12.75">
      <c r="N307"/>
      <c r="O307"/>
      <c r="P307"/>
      <c r="Q307"/>
    </row>
    <row r="308" spans="14:17" ht="12.75">
      <c r="N308"/>
      <c r="O308"/>
      <c r="P308"/>
      <c r="Q308"/>
    </row>
    <row r="309" spans="14:17" ht="12.75">
      <c r="N309"/>
      <c r="O309"/>
      <c r="P309"/>
      <c r="Q309"/>
    </row>
    <row r="310" spans="14:17" ht="12.75">
      <c r="N310"/>
      <c r="O310"/>
      <c r="P310"/>
      <c r="Q310"/>
    </row>
    <row r="311" spans="14:17" ht="12.75">
      <c r="N311"/>
      <c r="O311"/>
      <c r="P311"/>
      <c r="Q311"/>
    </row>
    <row r="312" spans="14:17" ht="12.75">
      <c r="N312"/>
      <c r="O312"/>
      <c r="P312"/>
      <c r="Q312"/>
    </row>
    <row r="313" spans="14:17" ht="12.75">
      <c r="N313"/>
      <c r="O313"/>
      <c r="P313"/>
      <c r="Q313"/>
    </row>
    <row r="314" spans="14:17" ht="12.75">
      <c r="N314"/>
      <c r="O314"/>
      <c r="P314"/>
      <c r="Q314"/>
    </row>
    <row r="315" spans="14:17" ht="12.75">
      <c r="N315"/>
      <c r="O315"/>
      <c r="P315"/>
      <c r="Q315"/>
    </row>
    <row r="316" spans="14:17" ht="12.75">
      <c r="N316"/>
      <c r="O316"/>
      <c r="P316"/>
      <c r="Q316"/>
    </row>
    <row r="317" spans="14:17" ht="12.75">
      <c r="N317"/>
      <c r="O317"/>
      <c r="P317"/>
      <c r="Q317"/>
    </row>
    <row r="318" spans="14:17" ht="12.75">
      <c r="N318"/>
      <c r="O318"/>
      <c r="P318"/>
      <c r="Q318"/>
    </row>
    <row r="319" spans="14:17" ht="12.75">
      <c r="N319"/>
      <c r="O319"/>
      <c r="P319"/>
      <c r="Q319"/>
    </row>
    <row r="320" spans="14:17" ht="12.75">
      <c r="N320"/>
      <c r="O320"/>
      <c r="P320"/>
      <c r="Q320"/>
    </row>
    <row r="321" spans="14:17" ht="12.75">
      <c r="N321"/>
      <c r="O321"/>
      <c r="P321"/>
      <c r="Q321"/>
    </row>
    <row r="322" spans="14:17" ht="12.75">
      <c r="N322"/>
      <c r="O322"/>
      <c r="P322"/>
      <c r="Q322"/>
    </row>
    <row r="323" spans="14:17" ht="12.75">
      <c r="N323"/>
      <c r="O323"/>
      <c r="P323"/>
      <c r="Q323"/>
    </row>
    <row r="324" spans="14:17" ht="12.75">
      <c r="N324"/>
      <c r="O324"/>
      <c r="P324"/>
      <c r="Q324"/>
    </row>
    <row r="325" spans="14:17" ht="12.75">
      <c r="N325"/>
      <c r="O325"/>
      <c r="P325"/>
      <c r="Q325"/>
    </row>
    <row r="326" spans="14:17" ht="12.75">
      <c r="N326"/>
      <c r="O326"/>
      <c r="P326"/>
      <c r="Q326"/>
    </row>
    <row r="327" spans="14:17" ht="12.75">
      <c r="N327"/>
      <c r="O327"/>
      <c r="P327"/>
      <c r="Q327"/>
    </row>
    <row r="328" spans="14:17" ht="12.75">
      <c r="N328"/>
      <c r="O328"/>
      <c r="P328"/>
      <c r="Q328"/>
    </row>
    <row r="329" spans="14:17" ht="12.75">
      <c r="N329"/>
      <c r="O329"/>
      <c r="P329"/>
      <c r="Q329"/>
    </row>
    <row r="330" spans="14:17" ht="12.75">
      <c r="N330"/>
      <c r="O330"/>
      <c r="P330"/>
      <c r="Q330"/>
    </row>
    <row r="331" spans="14:17" ht="12.75">
      <c r="N331"/>
      <c r="O331"/>
      <c r="P331"/>
      <c r="Q331"/>
    </row>
    <row r="332" spans="14:17" ht="12.75">
      <c r="N332"/>
      <c r="O332"/>
      <c r="P332"/>
      <c r="Q332"/>
    </row>
    <row r="333" spans="14:17" ht="12.75">
      <c r="N333"/>
      <c r="O333"/>
      <c r="P333"/>
      <c r="Q333"/>
    </row>
    <row r="334" spans="14:17" ht="12.75">
      <c r="N334"/>
      <c r="O334"/>
      <c r="P334"/>
      <c r="Q334"/>
    </row>
    <row r="335" spans="14:17" ht="12.75">
      <c r="N335"/>
      <c r="O335"/>
      <c r="P335"/>
      <c r="Q335"/>
    </row>
    <row r="336" spans="14:17" ht="12.75">
      <c r="N336"/>
      <c r="O336"/>
      <c r="P336"/>
      <c r="Q336"/>
    </row>
    <row r="337" spans="14:17" ht="12.75">
      <c r="N337"/>
      <c r="O337"/>
      <c r="P337"/>
      <c r="Q337"/>
    </row>
    <row r="338" spans="14:17" ht="12.75">
      <c r="N338"/>
      <c r="O338"/>
      <c r="P338"/>
      <c r="Q338"/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Gödde</dc:creator>
  <cp:keywords/>
  <dc:description/>
  <cp:lastModifiedBy>Josef Gödde</cp:lastModifiedBy>
  <dcterms:created xsi:type="dcterms:W3CDTF">2008-12-29T14:12:58Z</dcterms:created>
  <dcterms:modified xsi:type="dcterms:W3CDTF">2009-03-17T20:31:31Z</dcterms:modified>
  <cp:category/>
  <cp:version/>
  <cp:contentType/>
  <cp:contentStatus/>
  <cp:revision>22</cp:revision>
</cp:coreProperties>
</file>